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01\FITXERS\TRANSVERSALS\PROJECTES\612_WEB\Informació oficial\Normativa\En tràmit 2021\RLT ajuntament\"/>
    </mc:Choice>
  </mc:AlternateContent>
  <bookViews>
    <workbookView xWindow="240" yWindow="105" windowWidth="20115" windowHeight="7230"/>
  </bookViews>
  <sheets>
    <sheet name="RLT Ajuntament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M130" i="1" l="1"/>
  <c r="M114" i="1" l="1"/>
  <c r="M112" i="1" l="1"/>
  <c r="M5" i="1"/>
  <c r="M4" i="1"/>
  <c r="M3" i="1"/>
  <c r="M9" i="1" l="1"/>
  <c r="M10" i="1" l="1"/>
  <c r="M127" i="1" l="1"/>
  <c r="M128" i="1"/>
  <c r="M129" i="1"/>
  <c r="M131" i="1"/>
  <c r="M132" i="1"/>
  <c r="M133" i="1"/>
  <c r="M126" i="1"/>
  <c r="M85" i="1"/>
  <c r="M81" i="1"/>
  <c r="M80" i="1"/>
  <c r="M125" i="1"/>
  <c r="M124" i="1"/>
  <c r="M123" i="1"/>
  <c r="M122" i="1"/>
  <c r="M121" i="1"/>
  <c r="M120" i="1"/>
  <c r="M119" i="1"/>
  <c r="M118" i="1"/>
  <c r="M117" i="1"/>
  <c r="M116" i="1"/>
  <c r="M90" i="1"/>
  <c r="M115" i="1"/>
  <c r="M113" i="1"/>
  <c r="M109" i="1" l="1"/>
  <c r="M108" i="1"/>
  <c r="M107" i="1"/>
  <c r="M106" i="1"/>
  <c r="M105" i="1"/>
  <c r="M104" i="1"/>
  <c r="M103" i="1"/>
  <c r="M94" i="1"/>
  <c r="M102" i="1"/>
  <c r="M101" i="1"/>
  <c r="M93" i="1"/>
  <c r="M100" i="1"/>
  <c r="M99" i="1"/>
  <c r="M98" i="1"/>
  <c r="M97" i="1"/>
  <c r="M95" i="1"/>
  <c r="M92" i="1"/>
  <c r="M91" i="1"/>
  <c r="M89" i="1"/>
  <c r="M88" i="1"/>
  <c r="M87" i="1"/>
  <c r="M84" i="1"/>
  <c r="M96" i="1"/>
  <c r="M86" i="1"/>
  <c r="M83" i="1"/>
  <c r="M111" i="1"/>
  <c r="M79" i="1" l="1"/>
  <c r="M78" i="1"/>
  <c r="M77" i="1"/>
  <c r="M76" i="1"/>
  <c r="M75" i="1"/>
  <c r="M74" i="1"/>
  <c r="M73" i="1"/>
  <c r="M72" i="1"/>
  <c r="M71" i="1"/>
  <c r="M67" i="1"/>
  <c r="M68" i="1"/>
  <c r="M69" i="1"/>
  <c r="M70" i="1"/>
  <c r="M66" i="1"/>
  <c r="M51" i="1"/>
  <c r="M50" i="1"/>
  <c r="M49" i="1"/>
  <c r="M48" i="1"/>
  <c r="M58" i="1"/>
  <c r="M59" i="1"/>
  <c r="M60" i="1"/>
  <c r="M61" i="1"/>
  <c r="M62" i="1"/>
  <c r="M63" i="1"/>
  <c r="M64" i="1"/>
  <c r="M65" i="1"/>
  <c r="M57" i="1"/>
  <c r="M47" i="1"/>
  <c r="M110" i="1"/>
  <c r="M40" i="1"/>
  <c r="M53" i="1"/>
  <c r="M42" i="1"/>
  <c r="M43" i="1"/>
  <c r="M44" i="1"/>
  <c r="M45" i="1"/>
  <c r="M41" i="1"/>
  <c r="M37" i="1"/>
  <c r="M35" i="1"/>
  <c r="M33" i="1"/>
  <c r="M31" i="1"/>
  <c r="M29" i="1"/>
  <c r="M27" i="1"/>
  <c r="M28" i="1"/>
  <c r="M30" i="1"/>
  <c r="M32" i="1"/>
  <c r="M34" i="1"/>
  <c r="M36" i="1"/>
  <c r="M38" i="1"/>
  <c r="M52" i="1"/>
  <c r="M54" i="1"/>
  <c r="M46" i="1"/>
  <c r="M55" i="1"/>
  <c r="M56" i="1"/>
  <c r="M26" i="1"/>
  <c r="M24" i="1"/>
  <c r="M22" i="1"/>
  <c r="M20" i="1"/>
  <c r="M18" i="1"/>
  <c r="M16" i="1"/>
  <c r="M17" i="1"/>
  <c r="M14" i="1"/>
  <c r="M12" i="1"/>
  <c r="M8" i="1"/>
  <c r="M6" i="1"/>
  <c r="M7" i="1" l="1"/>
  <c r="M11" i="1"/>
  <c r="M13" i="1"/>
  <c r="M39" i="1"/>
  <c r="M82" i="1"/>
  <c r="M15" i="1"/>
  <c r="M19" i="1"/>
  <c r="M21" i="1"/>
  <c r="M23" i="1"/>
  <c r="M25" i="1"/>
</calcChain>
</file>

<file path=xl/sharedStrings.xml><?xml version="1.0" encoding="utf-8"?>
<sst xmlns="http://schemas.openxmlformats.org/spreadsheetml/2006/main" count="938" uniqueCount="257">
  <si>
    <t>Grup de classificació</t>
  </si>
  <si>
    <t>Nivell C.D.</t>
  </si>
  <si>
    <t>Complement de destinació</t>
  </si>
  <si>
    <t>Complement específic</t>
  </si>
  <si>
    <t>Inspector/a i Cap de la policia local</t>
  </si>
  <si>
    <t>Cap de l'àrea de serveis generals i govern obert</t>
  </si>
  <si>
    <t>Cap de l'àrea de promoció de la ciutat</t>
  </si>
  <si>
    <t>Delegat/da de protecció de dades i Cap de costos, qualitat i modernització</t>
  </si>
  <si>
    <t>Sergent</t>
  </si>
  <si>
    <t>Cap del departament de sistemes d'informació i noves tecnologies</t>
  </si>
  <si>
    <t>Cap del departament de recursos humans</t>
  </si>
  <si>
    <t>Cap del departament de govern obert i gestió documental</t>
  </si>
  <si>
    <t>Cap del departament de serveis socials</t>
  </si>
  <si>
    <t>Cap del departament de cultura</t>
  </si>
  <si>
    <t>Cap del departament d'esports</t>
  </si>
  <si>
    <t>Cap del departament de promoció econòmica</t>
  </si>
  <si>
    <t>Cap del departament de participació ciutadana</t>
  </si>
  <si>
    <t>Cap del departament de serveis urbans i via pública</t>
  </si>
  <si>
    <t>Cap del departament de joventut i infància</t>
  </si>
  <si>
    <t>Enginyer/a</t>
  </si>
  <si>
    <t>Caporal/a</t>
  </si>
  <si>
    <t>Arquitecte/a</t>
  </si>
  <si>
    <t>Tècnic/a d'administració general</t>
  </si>
  <si>
    <t>Tècnic/a d'administració general de Serveis territorials</t>
  </si>
  <si>
    <t>Arxiver/a</t>
  </si>
  <si>
    <t>Cap de l'OAC</t>
  </si>
  <si>
    <t>Tècnic/a mitjà/ana de projectes</t>
  </si>
  <si>
    <t>Enginyer/a tècnic/a</t>
  </si>
  <si>
    <t>Tècnic/a de serveis econòmics</t>
  </si>
  <si>
    <t>Tècnic/a mitjà/ana de recursos humans</t>
  </si>
  <si>
    <t>Tècnic/a mitjà/ana d'acció social, igualtat i cooperació</t>
  </si>
  <si>
    <t>Educador/a social</t>
  </si>
  <si>
    <t>Tècnic/a mitjà/ana de patrimoni</t>
  </si>
  <si>
    <t>Tècnic/a mitjà/ana de territori i sostenibilitat</t>
  </si>
  <si>
    <t>Tècnic/a mitjà/ana de joventut</t>
  </si>
  <si>
    <t>Tècnic/a mitjà/ana de contractació</t>
  </si>
  <si>
    <t>Tècnic/a mitjà/ana de participació ciutadana</t>
  </si>
  <si>
    <t>Director/a de l'orquestra municipal</t>
  </si>
  <si>
    <t>Tècnic/a mitjà/ana de promoció econòmica</t>
  </si>
  <si>
    <t>Tècnic/a mitjà/ana de cultura</t>
  </si>
  <si>
    <t>Tècnic/a mitjà/ana d'informàtica</t>
  </si>
  <si>
    <t>Tècnic/a mitjà/ana de formació ocupacional</t>
  </si>
  <si>
    <t>Agent</t>
  </si>
  <si>
    <t>Tècnic/a mitjà/ana d'habitatge</t>
  </si>
  <si>
    <t>Tècnic/a mitjà/ana de salut</t>
  </si>
  <si>
    <t>Tècnic/a mitjà/ana de serveis econòmics</t>
  </si>
  <si>
    <t>Tècnic/a mitjà/ana de turisme</t>
  </si>
  <si>
    <t>Tècnic/a mitjà/ana d'orientació i inserció</t>
  </si>
  <si>
    <t>Tècnic/a mitjà/ana de medi ambient</t>
  </si>
  <si>
    <t>Mestre/a d'informàtica</t>
  </si>
  <si>
    <t>Encarregat/ada de la unitat operativa de serveis</t>
  </si>
  <si>
    <t>Mestre/a d'adults</t>
  </si>
  <si>
    <t>Mestre/a de taller fusteria</t>
  </si>
  <si>
    <t>Logopeda especialista en llenguatge</t>
  </si>
  <si>
    <t>Tècnic/a auxiliar de joventut</t>
  </si>
  <si>
    <t>Tècnic/a auxiliar d'administració electrònica</t>
  </si>
  <si>
    <t>Mestre/a de taller artístic</t>
  </si>
  <si>
    <t>Tècnic/a auxiliar de biblioteca</t>
  </si>
  <si>
    <t>Tècnic/a auxiliar de mercat</t>
  </si>
  <si>
    <t>Secretari/ària d'alcaldia</t>
  </si>
  <si>
    <t>Tècnic/a auxiliar d'informàtica</t>
  </si>
  <si>
    <t>Oficial/a 1a paleta</t>
  </si>
  <si>
    <t>Oficial/a 1a electricista</t>
  </si>
  <si>
    <t>Oficial/a 1a pintor/a</t>
  </si>
  <si>
    <t>Delineant</t>
  </si>
  <si>
    <t>Administratiu/va OAC</t>
  </si>
  <si>
    <t>Administratiu/va (Tresoreria)</t>
  </si>
  <si>
    <t>Administratiu/va (Recursos humans)</t>
  </si>
  <si>
    <t>Tècnic/a auxiliar de serveis territorials</t>
  </si>
  <si>
    <t>Administratiu/va (Serveis socials)</t>
  </si>
  <si>
    <t>Administratiu/va (Serveis personals)</t>
  </si>
  <si>
    <t>Tècnic/a auxiliar de sistemes d'informació geogràfica</t>
  </si>
  <si>
    <t>Administratiu/va (Intervenció)</t>
  </si>
  <si>
    <t>Administratiu/va (Promoció econòmica)</t>
  </si>
  <si>
    <t>Administratiu/va (Protecció de dades)</t>
  </si>
  <si>
    <t>Administratiu/va (Sistemes d'informació)</t>
  </si>
  <si>
    <t>Administratiu/va (Serveis territorials)</t>
  </si>
  <si>
    <t>Treballador/a familiar</t>
  </si>
  <si>
    <t>Administratiu/va (Promoció de ciutat)</t>
  </si>
  <si>
    <t>Auxiliar tècnic/a d'il·luminació i so</t>
  </si>
  <si>
    <t>Auxiliar tècnic/a de via pública i serveis urbans</t>
  </si>
  <si>
    <t>Conserge d'instal·lacions esportives</t>
  </si>
  <si>
    <t>Conductor/a</t>
  </si>
  <si>
    <t>Operari/ària</t>
  </si>
  <si>
    <t>Conserge de cultura</t>
  </si>
  <si>
    <t>Informador/a i ordenança</t>
  </si>
  <si>
    <t>A2</t>
  </si>
  <si>
    <t>A1</t>
  </si>
  <si>
    <t>C1</t>
  </si>
  <si>
    <t>C2</t>
  </si>
  <si>
    <t>Professor/a de l’Escola municipal d’Art i Disseny (EMAD)</t>
  </si>
  <si>
    <t>Professor/a de l’Escola municipal de Música (EMM)</t>
  </si>
  <si>
    <t xml:space="preserve">Mestre/a de l'escola d'art i disseny (EMAD) </t>
  </si>
  <si>
    <t>Administratiu/va (Seguretat ciutadana)</t>
  </si>
  <si>
    <t>Administratiu/va (Secretaria)</t>
  </si>
  <si>
    <t>AP</t>
  </si>
  <si>
    <t>Sou base</t>
  </si>
  <si>
    <t>Llocs de treball</t>
  </si>
  <si>
    <t>Núm. de fitxa</t>
  </si>
  <si>
    <t>054</t>
  </si>
  <si>
    <t>009</t>
  </si>
  <si>
    <t>059</t>
  </si>
  <si>
    <t>093</t>
  </si>
  <si>
    <t>007</t>
  </si>
  <si>
    <t>055</t>
  </si>
  <si>
    <t>016</t>
  </si>
  <si>
    <t>070</t>
  </si>
  <si>
    <t>023</t>
  </si>
  <si>
    <t>027</t>
  </si>
  <si>
    <t>060</t>
  </si>
  <si>
    <t>101</t>
  </si>
  <si>
    <t>105</t>
  </si>
  <si>
    <t>110</t>
  </si>
  <si>
    <t>043</t>
  </si>
  <si>
    <t>030</t>
  </si>
  <si>
    <t>095</t>
  </si>
  <si>
    <t>Tècnic/a mitjà/ana de via pública i Cap de la Unitat Operativa de Serveis</t>
  </si>
  <si>
    <t>047</t>
  </si>
  <si>
    <t>077</t>
  </si>
  <si>
    <t>036</t>
  </si>
  <si>
    <t>056</t>
  </si>
  <si>
    <t>037</t>
  </si>
  <si>
    <t>004</t>
  </si>
  <si>
    <t>033</t>
  </si>
  <si>
    <t>028</t>
  </si>
  <si>
    <t>020</t>
  </si>
  <si>
    <t>096</t>
  </si>
  <si>
    <t>038</t>
  </si>
  <si>
    <t>011</t>
  </si>
  <si>
    <t>024</t>
  </si>
  <si>
    <t>040</t>
  </si>
  <si>
    <t>062</t>
  </si>
  <si>
    <t>063</t>
  </si>
  <si>
    <t>113</t>
  </si>
  <si>
    <t>044</t>
  </si>
  <si>
    <t>097</t>
  </si>
  <si>
    <t>005</t>
  </si>
  <si>
    <t>031</t>
  </si>
  <si>
    <t>086</t>
  </si>
  <si>
    <t>091</t>
  </si>
  <si>
    <t>092</t>
  </si>
  <si>
    <t>106</t>
  </si>
  <si>
    <t>114</t>
  </si>
  <si>
    <t>102</t>
  </si>
  <si>
    <t>017</t>
  </si>
  <si>
    <t>079</t>
  </si>
  <si>
    <t>057</t>
  </si>
  <si>
    <t>067</t>
  </si>
  <si>
    <t>068</t>
  </si>
  <si>
    <t>012</t>
  </si>
  <si>
    <t>071</t>
  </si>
  <si>
    <t>111</t>
  </si>
  <si>
    <t>115</t>
  </si>
  <si>
    <t>039</t>
  </si>
  <si>
    <t>087</t>
  </si>
  <si>
    <t>080</t>
  </si>
  <si>
    <t>048</t>
  </si>
  <si>
    <t>078</t>
  </si>
  <si>
    <t>075</t>
  </si>
  <si>
    <t>081</t>
  </si>
  <si>
    <t>072</t>
  </si>
  <si>
    <t>098</t>
  </si>
  <si>
    <t>029</t>
  </si>
  <si>
    <t>058</t>
  </si>
  <si>
    <t>082</t>
  </si>
  <si>
    <t>100</t>
  </si>
  <si>
    <t>116</t>
  </si>
  <si>
    <t>001</t>
  </si>
  <si>
    <t>018</t>
  </si>
  <si>
    <t>050</t>
  </si>
  <si>
    <t>051</t>
  </si>
  <si>
    <t>112</t>
  </si>
  <si>
    <t>049</t>
  </si>
  <si>
    <t>041</t>
  </si>
  <si>
    <t>021</t>
  </si>
  <si>
    <t>006</t>
  </si>
  <si>
    <t>015</t>
  </si>
  <si>
    <t>025</t>
  </si>
  <si>
    <t>045</t>
  </si>
  <si>
    <t>064</t>
  </si>
  <si>
    <t>069</t>
  </si>
  <si>
    <t>042</t>
  </si>
  <si>
    <t>013</t>
  </si>
  <si>
    <t>117</t>
  </si>
  <si>
    <t>008</t>
  </si>
  <si>
    <t>019</t>
  </si>
  <si>
    <t>034</t>
  </si>
  <si>
    <t>065</t>
  </si>
  <si>
    <t>094</t>
  </si>
  <si>
    <t>073</t>
  </si>
  <si>
    <t>103</t>
  </si>
  <si>
    <t>066</t>
  </si>
  <si>
    <t>026</t>
  </si>
  <si>
    <t>074</t>
  </si>
  <si>
    <t>046</t>
  </si>
  <si>
    <t>108</t>
  </si>
  <si>
    <t>052</t>
  </si>
  <si>
    <t>053</t>
  </si>
  <si>
    <t>104</t>
  </si>
  <si>
    <t>076</t>
  </si>
  <si>
    <t>022</t>
  </si>
  <si>
    <t>Cap del departament d'Urbanisme i sostenibilitat</t>
  </si>
  <si>
    <t xml:space="preserve">Director/a de la Biblioteca </t>
  </si>
  <si>
    <t>032</t>
  </si>
  <si>
    <t>Cap de l'àrea de serveis territorials</t>
  </si>
  <si>
    <t>109.2</t>
  </si>
  <si>
    <t>109.1</t>
  </si>
  <si>
    <t>F Funcionari</t>
  </si>
  <si>
    <t>L Laboral</t>
  </si>
  <si>
    <t>C Concurs</t>
  </si>
  <si>
    <t>*En aplicació de l’article 65 de la Llei 3/2015, de l’11 de març, de mesures fiscals, financeres i administratives es modifica la Llei 16/1991, de 10 de juliol, de les policies locals.</t>
  </si>
  <si>
    <t>Secretari/ària</t>
  </si>
  <si>
    <t>Vicesecretari/ària</t>
  </si>
  <si>
    <t>Interventor/a</t>
  </si>
  <si>
    <t>002</t>
  </si>
  <si>
    <t>003</t>
  </si>
  <si>
    <t>010</t>
  </si>
  <si>
    <t>Forma de Provisió</t>
  </si>
  <si>
    <t>Dotació</t>
  </si>
  <si>
    <t>Règim</t>
  </si>
  <si>
    <t>C</t>
  </si>
  <si>
    <t>F</t>
  </si>
  <si>
    <t>F/L</t>
  </si>
  <si>
    <t>LD Lliure Designació</t>
  </si>
  <si>
    <t>LD</t>
  </si>
  <si>
    <t>035</t>
  </si>
  <si>
    <t>Jornada</t>
  </si>
  <si>
    <t>E</t>
  </si>
  <si>
    <t>E jornada Estàndard</t>
  </si>
  <si>
    <t>A jornada Ampliada</t>
  </si>
  <si>
    <t>A</t>
  </si>
  <si>
    <t>L/F</t>
  </si>
  <si>
    <t>C2*</t>
  </si>
  <si>
    <t>FHN Funcionari Habilitat Nacional</t>
  </si>
  <si>
    <t>FHN</t>
  </si>
  <si>
    <t>B2</t>
  </si>
  <si>
    <t>B1</t>
  </si>
  <si>
    <t>Nivell  Coneixement de Català (Decret 3/2014)</t>
  </si>
  <si>
    <t>Agent durant el curs a l'ISPC</t>
  </si>
  <si>
    <t>Cap de l'àrea de Serveis Personals</t>
  </si>
  <si>
    <t>Cap del departament d'Educació</t>
  </si>
  <si>
    <t>Coordinador/a de l'escola municipal d'Educació (EME)</t>
  </si>
  <si>
    <t>Tècnic/a mitjà/ana d'Educació</t>
  </si>
  <si>
    <t>Administratiu/va (Educació)</t>
  </si>
  <si>
    <t>Conserge d'Educació</t>
  </si>
  <si>
    <t>Auxiliar administratiu/va (Educació), a extingir</t>
  </si>
  <si>
    <t>Auxiliar administratiu/va (serveis socials), a extingir</t>
  </si>
  <si>
    <t>Tècnic/a auxiliar de turisme, a extingir</t>
  </si>
  <si>
    <t>Auxiliar tècnic/a d'esports (1 a extingir)</t>
  </si>
  <si>
    <t>Tècnic/a mitjà/ana d'esports, 1 a extingir</t>
  </si>
  <si>
    <t>Arquitecte/a tècnic/a, 1 a extingir</t>
  </si>
  <si>
    <t>Auxiliar administratiu/va (recursos humans), a extingir</t>
  </si>
  <si>
    <t>118</t>
  </si>
  <si>
    <t>Conserge de Participació Ciutadana</t>
  </si>
  <si>
    <t>Cap de conserges</t>
  </si>
  <si>
    <t>Salari anual 2021</t>
  </si>
  <si>
    <t>retribució final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</si>
</sst>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2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0" borderId="0" xfId="0" applyFont="1"/>
    <xf numFmtId="2" fontId="5" fillId="0" borderId="0" xfId="0" applyNumberFormat="1" applyFont="1"/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8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4"/>
  <sheetViews>
    <sheetView tabSelected="1" zoomScaleNormal="100" workbookViewId="0">
      <selection activeCell="N2" sqref="N2:N133"/>
    </sheetView>
  </sheetViews>
  <sheetFormatPr baseColWidth="10" defaultRowHeight="15" x14ac:dyDescent="0.25"/>
  <cols>
    <col min="1" max="1" width="8.140625" bestFit="1" customWidth="1"/>
    <col min="2" max="2" width="27.85546875" customWidth="1"/>
    <col min="3" max="3" width="6.42578125" customWidth="1"/>
    <col min="4" max="4" width="7.28515625" customWidth="1"/>
    <col min="5" max="5" width="6.28515625" customWidth="1"/>
    <col min="6" max="6" width="5.7109375" bestFit="1" customWidth="1"/>
    <col min="7" max="7" width="5.7109375" customWidth="1"/>
    <col min="8" max="8" width="4.5703125" customWidth="1"/>
    <col min="9" max="9" width="4.140625" customWidth="1"/>
    <col min="10" max="10" width="8.5703125" style="2" bestFit="1" customWidth="1"/>
    <col min="11" max="11" width="7.5703125" style="2" bestFit="1" customWidth="1"/>
    <col min="12" max="12" width="8.5703125" style="2" bestFit="1" customWidth="1"/>
    <col min="13" max="13" width="10.140625" style="5" bestFit="1" customWidth="1"/>
    <col min="14" max="14" width="11.42578125" style="15"/>
  </cols>
  <sheetData>
    <row r="2" spans="1:14" ht="134.25" x14ac:dyDescent="0.25">
      <c r="A2" s="6" t="s">
        <v>98</v>
      </c>
      <c r="B2" s="7" t="s">
        <v>97</v>
      </c>
      <c r="C2" s="12" t="s">
        <v>217</v>
      </c>
      <c r="D2" s="12" t="s">
        <v>218</v>
      </c>
      <c r="E2" s="12" t="s">
        <v>219</v>
      </c>
      <c r="F2" s="12" t="s">
        <v>237</v>
      </c>
      <c r="G2" s="12" t="s">
        <v>226</v>
      </c>
      <c r="H2" s="6" t="s">
        <v>0</v>
      </c>
      <c r="I2" s="6" t="s">
        <v>1</v>
      </c>
      <c r="J2" s="8" t="s">
        <v>96</v>
      </c>
      <c r="K2" s="8" t="s">
        <v>2</v>
      </c>
      <c r="L2" s="8" t="s">
        <v>3</v>
      </c>
      <c r="M2" s="6" t="s">
        <v>255</v>
      </c>
      <c r="N2" s="8" t="s">
        <v>256</v>
      </c>
    </row>
    <row r="3" spans="1:14" s="22" customFormat="1" x14ac:dyDescent="0.25">
      <c r="A3" s="26" t="s">
        <v>214</v>
      </c>
      <c r="B3" s="30" t="s">
        <v>211</v>
      </c>
      <c r="C3" s="10" t="s">
        <v>220</v>
      </c>
      <c r="D3" s="10">
        <v>1</v>
      </c>
      <c r="E3" s="10" t="s">
        <v>234</v>
      </c>
      <c r="F3" s="10" t="s">
        <v>88</v>
      </c>
      <c r="G3" s="10" t="s">
        <v>227</v>
      </c>
      <c r="H3" s="10" t="s">
        <v>87</v>
      </c>
      <c r="I3" s="10">
        <v>30</v>
      </c>
      <c r="J3" s="4">
        <v>1203.56</v>
      </c>
      <c r="K3" s="4">
        <v>1051.31</v>
      </c>
      <c r="L3" s="4">
        <v>3510.52</v>
      </c>
      <c r="M3" s="24">
        <f t="shared" ref="M3:M5" si="0">J3*12+K3*14+L3*14+742.7*2</f>
        <v>79793.739999999991</v>
      </c>
      <c r="N3" s="31"/>
    </row>
    <row r="4" spans="1:14" s="22" customFormat="1" x14ac:dyDescent="0.25">
      <c r="A4" s="26" t="s">
        <v>216</v>
      </c>
      <c r="B4" s="30" t="s">
        <v>213</v>
      </c>
      <c r="C4" s="10" t="s">
        <v>220</v>
      </c>
      <c r="D4" s="10">
        <v>1</v>
      </c>
      <c r="E4" s="10" t="s">
        <v>234</v>
      </c>
      <c r="F4" s="10" t="s">
        <v>88</v>
      </c>
      <c r="G4" s="10" t="s">
        <v>227</v>
      </c>
      <c r="H4" s="10" t="s">
        <v>87</v>
      </c>
      <c r="I4" s="10">
        <v>30</v>
      </c>
      <c r="J4" s="4">
        <v>1203.56</v>
      </c>
      <c r="K4" s="4">
        <v>1051.31</v>
      </c>
      <c r="L4" s="4">
        <v>3510.52</v>
      </c>
      <c r="M4" s="24">
        <f t="shared" si="0"/>
        <v>79793.739999999991</v>
      </c>
      <c r="N4" s="31"/>
    </row>
    <row r="5" spans="1:14" s="22" customFormat="1" x14ac:dyDescent="0.25">
      <c r="A5" s="26" t="s">
        <v>215</v>
      </c>
      <c r="B5" s="30" t="s">
        <v>212</v>
      </c>
      <c r="C5" s="10" t="s">
        <v>220</v>
      </c>
      <c r="D5" s="10">
        <v>1</v>
      </c>
      <c r="E5" s="10" t="s">
        <v>234</v>
      </c>
      <c r="F5" s="10" t="s">
        <v>88</v>
      </c>
      <c r="G5" s="10" t="s">
        <v>227</v>
      </c>
      <c r="H5" s="10" t="s">
        <v>87</v>
      </c>
      <c r="I5" s="10">
        <v>28</v>
      </c>
      <c r="J5" s="4">
        <v>1203.56</v>
      </c>
      <c r="K5" s="4">
        <v>903.35</v>
      </c>
      <c r="L5" s="4">
        <v>2492.75</v>
      </c>
      <c r="M5" s="24">
        <f t="shared" si="0"/>
        <v>63473.52</v>
      </c>
      <c r="N5" s="31"/>
    </row>
    <row r="6" spans="1:14" s="22" customFormat="1" ht="26.25" x14ac:dyDescent="0.25">
      <c r="A6" s="9" t="s">
        <v>99</v>
      </c>
      <c r="B6" s="20" t="s">
        <v>4</v>
      </c>
      <c r="C6" s="10" t="s">
        <v>220</v>
      </c>
      <c r="D6" s="10">
        <v>1</v>
      </c>
      <c r="E6" s="10" t="s">
        <v>221</v>
      </c>
      <c r="F6" s="10" t="s">
        <v>88</v>
      </c>
      <c r="G6" s="10" t="s">
        <v>230</v>
      </c>
      <c r="H6" s="10" t="s">
        <v>86</v>
      </c>
      <c r="I6" s="10">
        <v>26</v>
      </c>
      <c r="J6" s="4">
        <v>1040.69</v>
      </c>
      <c r="K6" s="4">
        <v>757.72</v>
      </c>
      <c r="L6" s="4">
        <v>2330.5300000000002</v>
      </c>
      <c r="M6" s="24">
        <f>J6*12+K6*14+L6*14+759*2</f>
        <v>57241.78</v>
      </c>
      <c r="N6" s="32">
        <v>59560.71</v>
      </c>
    </row>
    <row r="7" spans="1:14" s="22" customFormat="1" ht="26.25" x14ac:dyDescent="0.25">
      <c r="A7" s="9" t="s">
        <v>100</v>
      </c>
      <c r="B7" s="20" t="s">
        <v>5</v>
      </c>
      <c r="C7" s="10" t="s">
        <v>224</v>
      </c>
      <c r="D7" s="10">
        <v>1</v>
      </c>
      <c r="E7" s="10" t="s">
        <v>222</v>
      </c>
      <c r="F7" s="10" t="s">
        <v>88</v>
      </c>
      <c r="G7" s="10" t="s">
        <v>227</v>
      </c>
      <c r="H7" s="10" t="s">
        <v>87</v>
      </c>
      <c r="I7" s="10">
        <v>26</v>
      </c>
      <c r="J7" s="4">
        <v>1203.56</v>
      </c>
      <c r="K7" s="4">
        <v>757.72</v>
      </c>
      <c r="L7" s="4">
        <v>1908.74</v>
      </c>
      <c r="M7" s="24">
        <f>J7*12+K7*14+L7*14+742.7*2</f>
        <v>53258.560000000005</v>
      </c>
      <c r="N7" s="32">
        <v>53258.57</v>
      </c>
    </row>
    <row r="8" spans="1:14" s="22" customFormat="1" ht="26.25" x14ac:dyDescent="0.25">
      <c r="A8" s="9" t="s">
        <v>100</v>
      </c>
      <c r="B8" s="20" t="s">
        <v>5</v>
      </c>
      <c r="C8" s="10" t="s">
        <v>224</v>
      </c>
      <c r="D8" s="10">
        <v>1</v>
      </c>
      <c r="E8" s="10" t="s">
        <v>222</v>
      </c>
      <c r="F8" s="10" t="s">
        <v>88</v>
      </c>
      <c r="G8" s="10" t="s">
        <v>227</v>
      </c>
      <c r="H8" s="10" t="s">
        <v>86</v>
      </c>
      <c r="I8" s="10">
        <v>26</v>
      </c>
      <c r="J8" s="4">
        <v>1040.69</v>
      </c>
      <c r="K8" s="4">
        <v>757.72</v>
      </c>
      <c r="L8" s="4">
        <v>1908.74</v>
      </c>
      <c r="M8" s="24">
        <f>J8*12+K8*14+L8*14+759*2</f>
        <v>51336.72</v>
      </c>
      <c r="N8" s="32"/>
    </row>
    <row r="9" spans="1:14" s="22" customFormat="1" ht="26.25" x14ac:dyDescent="0.25">
      <c r="A9" s="9" t="s">
        <v>203</v>
      </c>
      <c r="B9" s="20" t="s">
        <v>204</v>
      </c>
      <c r="C9" s="10" t="s">
        <v>224</v>
      </c>
      <c r="D9" s="10">
        <v>1</v>
      </c>
      <c r="E9" s="10" t="s">
        <v>222</v>
      </c>
      <c r="F9" s="10" t="s">
        <v>88</v>
      </c>
      <c r="G9" s="10" t="s">
        <v>227</v>
      </c>
      <c r="H9" s="10" t="s">
        <v>87</v>
      </c>
      <c r="I9" s="10">
        <v>26</v>
      </c>
      <c r="J9" s="24">
        <v>1203.56</v>
      </c>
      <c r="K9" s="11">
        <v>757.72</v>
      </c>
      <c r="L9" s="4">
        <v>1908.74</v>
      </c>
      <c r="M9" s="24">
        <f>J9*12+K9*14+L9*14+742.7*2</f>
        <v>53258.560000000005</v>
      </c>
      <c r="N9" s="32">
        <v>53258.57</v>
      </c>
    </row>
    <row r="10" spans="1:14" s="22" customFormat="1" ht="26.25" x14ac:dyDescent="0.25">
      <c r="A10" s="9" t="s">
        <v>203</v>
      </c>
      <c r="B10" s="20" t="s">
        <v>204</v>
      </c>
      <c r="C10" s="10" t="s">
        <v>224</v>
      </c>
      <c r="D10" s="10">
        <v>1</v>
      </c>
      <c r="E10" s="10" t="s">
        <v>222</v>
      </c>
      <c r="F10" s="10" t="s">
        <v>88</v>
      </c>
      <c r="G10" s="10" t="s">
        <v>227</v>
      </c>
      <c r="H10" s="10" t="s">
        <v>86</v>
      </c>
      <c r="I10" s="10">
        <v>26</v>
      </c>
      <c r="J10" s="11">
        <v>1040.69</v>
      </c>
      <c r="K10" s="11">
        <v>757.72</v>
      </c>
      <c r="L10" s="4">
        <v>1908.74</v>
      </c>
      <c r="M10" s="24">
        <f t="shared" ref="M10" si="1">J10*12+K10*14+L10*14+759*2</f>
        <v>51336.72</v>
      </c>
      <c r="N10" s="32"/>
    </row>
    <row r="11" spans="1:14" s="22" customFormat="1" ht="26.25" x14ac:dyDescent="0.25">
      <c r="A11" s="9" t="s">
        <v>101</v>
      </c>
      <c r="B11" s="20" t="s">
        <v>239</v>
      </c>
      <c r="C11" s="10" t="s">
        <v>224</v>
      </c>
      <c r="D11" s="10">
        <v>1</v>
      </c>
      <c r="E11" s="10" t="s">
        <v>222</v>
      </c>
      <c r="F11" s="10" t="s">
        <v>88</v>
      </c>
      <c r="G11" s="10" t="s">
        <v>227</v>
      </c>
      <c r="H11" s="10" t="s">
        <v>87</v>
      </c>
      <c r="I11" s="10">
        <v>26</v>
      </c>
      <c r="J11" s="4">
        <v>1203.56</v>
      </c>
      <c r="K11" s="4">
        <v>757.72</v>
      </c>
      <c r="L11" s="4">
        <v>1908.74</v>
      </c>
      <c r="M11" s="24">
        <f>J11*12+K11*14+L11*14+742.7*2</f>
        <v>53258.560000000005</v>
      </c>
      <c r="N11" s="32">
        <v>53258.57</v>
      </c>
    </row>
    <row r="12" spans="1:14" s="22" customFormat="1" ht="26.25" x14ac:dyDescent="0.25">
      <c r="A12" s="9" t="s">
        <v>101</v>
      </c>
      <c r="B12" s="20" t="s">
        <v>239</v>
      </c>
      <c r="C12" s="10" t="s">
        <v>224</v>
      </c>
      <c r="D12" s="10">
        <v>1</v>
      </c>
      <c r="E12" s="10" t="s">
        <v>222</v>
      </c>
      <c r="F12" s="10" t="s">
        <v>88</v>
      </c>
      <c r="G12" s="10" t="s">
        <v>227</v>
      </c>
      <c r="H12" s="10" t="s">
        <v>86</v>
      </c>
      <c r="I12" s="10">
        <v>26</v>
      </c>
      <c r="J12" s="4">
        <v>1040.69</v>
      </c>
      <c r="K12" s="4">
        <v>757.72</v>
      </c>
      <c r="L12" s="4">
        <v>1908.74</v>
      </c>
      <c r="M12" s="24">
        <f>J12*12+K12*14+L12*14+759*2</f>
        <v>51336.72</v>
      </c>
      <c r="N12" s="32"/>
    </row>
    <row r="13" spans="1:14" s="22" customFormat="1" ht="26.25" x14ac:dyDescent="0.25">
      <c r="A13" s="9" t="s">
        <v>102</v>
      </c>
      <c r="B13" s="20" t="s">
        <v>6</v>
      </c>
      <c r="C13" s="10" t="s">
        <v>224</v>
      </c>
      <c r="D13" s="10">
        <v>1</v>
      </c>
      <c r="E13" s="10" t="s">
        <v>222</v>
      </c>
      <c r="F13" s="10" t="s">
        <v>88</v>
      </c>
      <c r="G13" s="10" t="s">
        <v>227</v>
      </c>
      <c r="H13" s="10" t="s">
        <v>87</v>
      </c>
      <c r="I13" s="10">
        <v>26</v>
      </c>
      <c r="J13" s="4">
        <v>1203.56</v>
      </c>
      <c r="K13" s="4">
        <v>757.72</v>
      </c>
      <c r="L13" s="4">
        <v>1908.74</v>
      </c>
      <c r="M13" s="24">
        <f>J13*12+K13*14+L13*14+742.7*2</f>
        <v>53258.560000000005</v>
      </c>
      <c r="N13" s="32">
        <v>53258.57</v>
      </c>
    </row>
    <row r="14" spans="1:14" s="22" customFormat="1" ht="26.25" x14ac:dyDescent="0.25">
      <c r="A14" s="9" t="s">
        <v>102</v>
      </c>
      <c r="B14" s="20" t="s">
        <v>6</v>
      </c>
      <c r="C14" s="10" t="s">
        <v>224</v>
      </c>
      <c r="D14" s="10">
        <v>1</v>
      </c>
      <c r="E14" s="10" t="s">
        <v>222</v>
      </c>
      <c r="F14" s="10" t="s">
        <v>88</v>
      </c>
      <c r="G14" s="10" t="s">
        <v>227</v>
      </c>
      <c r="H14" s="10" t="s">
        <v>86</v>
      </c>
      <c r="I14" s="10">
        <v>26</v>
      </c>
      <c r="J14" s="4">
        <v>1040.69</v>
      </c>
      <c r="K14" s="4">
        <v>757.72</v>
      </c>
      <c r="L14" s="4">
        <v>1908.74</v>
      </c>
      <c r="M14" s="24">
        <f>J14*12+K14*14+L14*14+759*2</f>
        <v>51336.72</v>
      </c>
      <c r="N14" s="32"/>
    </row>
    <row r="15" spans="1:14" s="22" customFormat="1" ht="39" x14ac:dyDescent="0.25">
      <c r="A15" s="9" t="s">
        <v>105</v>
      </c>
      <c r="B15" s="20" t="s">
        <v>9</v>
      </c>
      <c r="C15" s="10" t="s">
        <v>220</v>
      </c>
      <c r="D15" s="10">
        <v>1</v>
      </c>
      <c r="E15" s="10" t="s">
        <v>222</v>
      </c>
      <c r="F15" s="10" t="s">
        <v>88</v>
      </c>
      <c r="G15" s="10" t="s">
        <v>227</v>
      </c>
      <c r="H15" s="10" t="s">
        <v>87</v>
      </c>
      <c r="I15" s="10">
        <v>23</v>
      </c>
      <c r="J15" s="4">
        <v>1203.56</v>
      </c>
      <c r="K15" s="4">
        <v>592.99</v>
      </c>
      <c r="L15" s="4">
        <v>1050.76</v>
      </c>
      <c r="M15" s="24">
        <f>J15*12+K15*14+L15*14+742.7*2</f>
        <v>38940.620000000003</v>
      </c>
      <c r="N15" s="32">
        <v>45564.86</v>
      </c>
    </row>
    <row r="16" spans="1:14" s="22" customFormat="1" ht="39" x14ac:dyDescent="0.25">
      <c r="A16" s="9" t="s">
        <v>105</v>
      </c>
      <c r="B16" s="20" t="s">
        <v>9</v>
      </c>
      <c r="C16" s="10" t="s">
        <v>220</v>
      </c>
      <c r="D16" s="10">
        <v>1</v>
      </c>
      <c r="E16" s="10" t="s">
        <v>222</v>
      </c>
      <c r="F16" s="10" t="s">
        <v>88</v>
      </c>
      <c r="G16" s="10" t="s">
        <v>227</v>
      </c>
      <c r="H16" s="10" t="s">
        <v>86</v>
      </c>
      <c r="I16" s="10">
        <v>23</v>
      </c>
      <c r="J16" s="4">
        <v>1040.69</v>
      </c>
      <c r="K16" s="4">
        <v>592.99</v>
      </c>
      <c r="L16" s="4">
        <v>1050.76</v>
      </c>
      <c r="M16" s="24">
        <f>J16*12+K16*14+L16*14+759*2</f>
        <v>37018.78</v>
      </c>
      <c r="N16" s="32"/>
    </row>
    <row r="17" spans="1:14" s="22" customFormat="1" ht="26.25" x14ac:dyDescent="0.25">
      <c r="A17" s="26" t="s">
        <v>225</v>
      </c>
      <c r="B17" s="20" t="s">
        <v>201</v>
      </c>
      <c r="C17" s="10" t="s">
        <v>220</v>
      </c>
      <c r="D17" s="10">
        <v>1</v>
      </c>
      <c r="E17" s="10" t="s">
        <v>222</v>
      </c>
      <c r="F17" s="10" t="s">
        <v>88</v>
      </c>
      <c r="G17" s="10" t="s">
        <v>227</v>
      </c>
      <c r="H17" s="10" t="s">
        <v>87</v>
      </c>
      <c r="I17" s="10">
        <v>24</v>
      </c>
      <c r="J17" s="4">
        <v>1203.56</v>
      </c>
      <c r="K17" s="4">
        <v>632.6</v>
      </c>
      <c r="L17" s="4">
        <v>1467.66</v>
      </c>
      <c r="M17" s="24">
        <f>J17*12+K17*14+L17*14+742.7*2</f>
        <v>45331.76</v>
      </c>
      <c r="N17" s="32">
        <v>45331.71</v>
      </c>
    </row>
    <row r="18" spans="1:14" s="25" customFormat="1" ht="26.25" x14ac:dyDescent="0.25">
      <c r="A18" s="26" t="s">
        <v>225</v>
      </c>
      <c r="B18" s="27" t="s">
        <v>201</v>
      </c>
      <c r="C18" s="28" t="s">
        <v>220</v>
      </c>
      <c r="D18" s="10">
        <v>1</v>
      </c>
      <c r="E18" s="10" t="s">
        <v>222</v>
      </c>
      <c r="F18" s="28" t="s">
        <v>88</v>
      </c>
      <c r="G18" s="10" t="s">
        <v>227</v>
      </c>
      <c r="H18" s="28" t="s">
        <v>86</v>
      </c>
      <c r="I18" s="28">
        <v>24</v>
      </c>
      <c r="J18" s="29">
        <v>1040.69</v>
      </c>
      <c r="K18" s="29">
        <v>632.6</v>
      </c>
      <c r="L18" s="29">
        <v>1467.66</v>
      </c>
      <c r="M18" s="21">
        <f>J18*12+K18*14+L18*14+759*2</f>
        <v>43409.919999999998</v>
      </c>
      <c r="N18" s="33"/>
    </row>
    <row r="19" spans="1:14" s="22" customFormat="1" ht="26.25" x14ac:dyDescent="0.25">
      <c r="A19" s="9" t="s">
        <v>106</v>
      </c>
      <c r="B19" s="20" t="s">
        <v>240</v>
      </c>
      <c r="C19" s="10" t="s">
        <v>220</v>
      </c>
      <c r="D19" s="10">
        <v>1</v>
      </c>
      <c r="E19" s="10" t="s">
        <v>222</v>
      </c>
      <c r="F19" s="10" t="s">
        <v>88</v>
      </c>
      <c r="G19" s="10" t="s">
        <v>227</v>
      </c>
      <c r="H19" s="10" t="s">
        <v>87</v>
      </c>
      <c r="I19" s="10">
        <v>24</v>
      </c>
      <c r="J19" s="4">
        <v>1203.56</v>
      </c>
      <c r="K19" s="4">
        <v>632.6</v>
      </c>
      <c r="L19" s="4">
        <v>1451</v>
      </c>
      <c r="M19" s="24">
        <f>J19*12+K19*14+L19*14+742.7*2</f>
        <v>45098.52</v>
      </c>
      <c r="N19" s="32">
        <v>45098.57</v>
      </c>
    </row>
    <row r="20" spans="1:14" s="22" customFormat="1" ht="26.25" x14ac:dyDescent="0.25">
      <c r="A20" s="9" t="s">
        <v>106</v>
      </c>
      <c r="B20" s="20" t="s">
        <v>240</v>
      </c>
      <c r="C20" s="10" t="s">
        <v>220</v>
      </c>
      <c r="D20" s="10">
        <v>1</v>
      </c>
      <c r="E20" s="10" t="s">
        <v>222</v>
      </c>
      <c r="F20" s="10" t="s">
        <v>88</v>
      </c>
      <c r="G20" s="10" t="s">
        <v>227</v>
      </c>
      <c r="H20" s="10" t="s">
        <v>86</v>
      </c>
      <c r="I20" s="10">
        <v>24</v>
      </c>
      <c r="J20" s="4">
        <v>1040.69</v>
      </c>
      <c r="K20" s="4">
        <v>632.6</v>
      </c>
      <c r="L20" s="4">
        <v>1451</v>
      </c>
      <c r="M20" s="24">
        <f>J20*12+K20*14+L20*14+759*2</f>
        <v>43176.68</v>
      </c>
      <c r="N20" s="32"/>
    </row>
    <row r="21" spans="1:14" s="22" customFormat="1" ht="26.25" x14ac:dyDescent="0.25">
      <c r="A21" s="9" t="s">
        <v>107</v>
      </c>
      <c r="B21" s="20" t="s">
        <v>10</v>
      </c>
      <c r="C21" s="10" t="s">
        <v>220</v>
      </c>
      <c r="D21" s="10">
        <v>1</v>
      </c>
      <c r="E21" s="10" t="s">
        <v>222</v>
      </c>
      <c r="F21" s="10" t="s">
        <v>88</v>
      </c>
      <c r="G21" s="10" t="s">
        <v>227</v>
      </c>
      <c r="H21" s="10" t="s">
        <v>87</v>
      </c>
      <c r="I21" s="10">
        <v>24</v>
      </c>
      <c r="J21" s="4">
        <v>1203.56</v>
      </c>
      <c r="K21" s="4">
        <v>632.6</v>
      </c>
      <c r="L21" s="4">
        <v>1417.7</v>
      </c>
      <c r="M21" s="24">
        <f>J21*12+K21*14+L21*14+742.7*2</f>
        <v>44632.32</v>
      </c>
      <c r="N21" s="32">
        <v>44632.29</v>
      </c>
    </row>
    <row r="22" spans="1:14" s="22" customFormat="1" ht="26.25" x14ac:dyDescent="0.25">
      <c r="A22" s="9" t="s">
        <v>107</v>
      </c>
      <c r="B22" s="20" t="s">
        <v>10</v>
      </c>
      <c r="C22" s="10" t="s">
        <v>220</v>
      </c>
      <c r="D22" s="10">
        <v>1</v>
      </c>
      <c r="E22" s="10" t="s">
        <v>222</v>
      </c>
      <c r="F22" s="10" t="s">
        <v>88</v>
      </c>
      <c r="G22" s="10" t="s">
        <v>227</v>
      </c>
      <c r="H22" s="10" t="s">
        <v>86</v>
      </c>
      <c r="I22" s="10">
        <v>24</v>
      </c>
      <c r="J22" s="4">
        <v>1040.69</v>
      </c>
      <c r="K22" s="4">
        <v>632.6</v>
      </c>
      <c r="L22" s="4">
        <v>1417.7</v>
      </c>
      <c r="M22" s="24">
        <f>J22*12+K22*14+L22*14+759*2</f>
        <v>42710.479999999996</v>
      </c>
      <c r="N22" s="32"/>
    </row>
    <row r="23" spans="1:14" s="22" customFormat="1" ht="26.25" x14ac:dyDescent="0.25">
      <c r="A23" s="9" t="s">
        <v>108</v>
      </c>
      <c r="B23" s="20" t="s">
        <v>11</v>
      </c>
      <c r="C23" s="10" t="s">
        <v>220</v>
      </c>
      <c r="D23" s="10">
        <v>1</v>
      </c>
      <c r="E23" s="10" t="s">
        <v>222</v>
      </c>
      <c r="F23" s="10" t="s">
        <v>88</v>
      </c>
      <c r="G23" s="10" t="s">
        <v>227</v>
      </c>
      <c r="H23" s="10" t="s">
        <v>87</v>
      </c>
      <c r="I23" s="10">
        <v>24</v>
      </c>
      <c r="J23" s="4">
        <v>1203.56</v>
      </c>
      <c r="K23" s="4">
        <v>632.6</v>
      </c>
      <c r="L23" s="4">
        <v>1384.4</v>
      </c>
      <c r="M23" s="24">
        <f>J23*12+K23*14+L23*14+742.7*2</f>
        <v>44166.12</v>
      </c>
      <c r="N23" s="32">
        <v>44166</v>
      </c>
    </row>
    <row r="24" spans="1:14" s="22" customFormat="1" ht="26.25" x14ac:dyDescent="0.25">
      <c r="A24" s="9" t="s">
        <v>108</v>
      </c>
      <c r="B24" s="20" t="s">
        <v>11</v>
      </c>
      <c r="C24" s="10" t="s">
        <v>220</v>
      </c>
      <c r="D24" s="10">
        <v>1</v>
      </c>
      <c r="E24" s="10" t="s">
        <v>222</v>
      </c>
      <c r="F24" s="10" t="s">
        <v>88</v>
      </c>
      <c r="G24" s="10" t="s">
        <v>227</v>
      </c>
      <c r="H24" s="10" t="s">
        <v>86</v>
      </c>
      <c r="I24" s="10">
        <v>24</v>
      </c>
      <c r="J24" s="4">
        <v>1040.69</v>
      </c>
      <c r="K24" s="4">
        <v>632.6</v>
      </c>
      <c r="L24" s="4">
        <v>1384.4</v>
      </c>
      <c r="M24" s="24">
        <f>J24*12+K24*14+L24*14+759*2</f>
        <v>42244.28</v>
      </c>
      <c r="N24" s="32"/>
    </row>
    <row r="25" spans="1:14" s="22" customFormat="1" ht="26.25" x14ac:dyDescent="0.25">
      <c r="A25" s="9" t="s">
        <v>109</v>
      </c>
      <c r="B25" s="20" t="s">
        <v>12</v>
      </c>
      <c r="C25" s="10" t="s">
        <v>220</v>
      </c>
      <c r="D25" s="10">
        <v>1</v>
      </c>
      <c r="E25" s="10" t="s">
        <v>222</v>
      </c>
      <c r="F25" s="10" t="s">
        <v>88</v>
      </c>
      <c r="G25" s="10" t="s">
        <v>227</v>
      </c>
      <c r="H25" s="10" t="s">
        <v>87</v>
      </c>
      <c r="I25" s="10">
        <v>24</v>
      </c>
      <c r="J25" s="4">
        <v>1203.56</v>
      </c>
      <c r="K25" s="4">
        <v>632.6</v>
      </c>
      <c r="L25" s="4">
        <v>1384.4</v>
      </c>
      <c r="M25" s="24">
        <f>J25*12+K25*14+L25*14+742.7*2</f>
        <v>44166.12</v>
      </c>
      <c r="N25" s="32">
        <v>44166</v>
      </c>
    </row>
    <row r="26" spans="1:14" s="22" customFormat="1" ht="26.25" x14ac:dyDescent="0.25">
      <c r="A26" s="9" t="s">
        <v>109</v>
      </c>
      <c r="B26" s="20" t="s">
        <v>12</v>
      </c>
      <c r="C26" s="10" t="s">
        <v>220</v>
      </c>
      <c r="D26" s="10">
        <v>1</v>
      </c>
      <c r="E26" s="10" t="s">
        <v>222</v>
      </c>
      <c r="F26" s="10" t="s">
        <v>88</v>
      </c>
      <c r="G26" s="10" t="s">
        <v>227</v>
      </c>
      <c r="H26" s="10" t="s">
        <v>86</v>
      </c>
      <c r="I26" s="10">
        <v>24</v>
      </c>
      <c r="J26" s="4">
        <v>1040.69</v>
      </c>
      <c r="K26" s="4">
        <v>632.6</v>
      </c>
      <c r="L26" s="4">
        <v>1384.4</v>
      </c>
      <c r="M26" s="24">
        <f>J26*12+K26*14+L26*14+759*2</f>
        <v>42244.28</v>
      </c>
      <c r="N26" s="32"/>
    </row>
    <row r="27" spans="1:14" s="22" customFormat="1" x14ac:dyDescent="0.25">
      <c r="A27" s="9" t="s">
        <v>110</v>
      </c>
      <c r="B27" s="20" t="s">
        <v>13</v>
      </c>
      <c r="C27" s="10" t="s">
        <v>220</v>
      </c>
      <c r="D27" s="10">
        <v>1</v>
      </c>
      <c r="E27" s="10" t="s">
        <v>222</v>
      </c>
      <c r="F27" s="10" t="s">
        <v>88</v>
      </c>
      <c r="G27" s="10" t="s">
        <v>227</v>
      </c>
      <c r="H27" s="10" t="s">
        <v>87</v>
      </c>
      <c r="I27" s="10">
        <v>24</v>
      </c>
      <c r="J27" s="4">
        <v>1203.56</v>
      </c>
      <c r="K27" s="4">
        <v>632.6</v>
      </c>
      <c r="L27" s="4">
        <v>1367.74</v>
      </c>
      <c r="M27" s="24">
        <f>J27*12+K27*14+L27*14+742.7*2</f>
        <v>43932.88</v>
      </c>
      <c r="N27" s="32">
        <v>43932.86</v>
      </c>
    </row>
    <row r="28" spans="1:14" s="22" customFormat="1" x14ac:dyDescent="0.25">
      <c r="A28" s="9" t="s">
        <v>110</v>
      </c>
      <c r="B28" s="20" t="s">
        <v>13</v>
      </c>
      <c r="C28" s="10" t="s">
        <v>220</v>
      </c>
      <c r="D28" s="10">
        <v>1</v>
      </c>
      <c r="E28" s="10" t="s">
        <v>222</v>
      </c>
      <c r="F28" s="10" t="s">
        <v>88</v>
      </c>
      <c r="G28" s="10" t="s">
        <v>227</v>
      </c>
      <c r="H28" s="10" t="s">
        <v>86</v>
      </c>
      <c r="I28" s="10">
        <v>24</v>
      </c>
      <c r="J28" s="4">
        <v>1040.69</v>
      </c>
      <c r="K28" s="4">
        <v>632.6</v>
      </c>
      <c r="L28" s="4">
        <v>1367.74</v>
      </c>
      <c r="M28" s="24">
        <f>J28*12+K28*14+L28*14+759*2</f>
        <v>42011.040000000001</v>
      </c>
      <c r="N28" s="32"/>
    </row>
    <row r="29" spans="1:14" s="22" customFormat="1" x14ac:dyDescent="0.25">
      <c r="A29" s="9" t="s">
        <v>111</v>
      </c>
      <c r="B29" s="20" t="s">
        <v>14</v>
      </c>
      <c r="C29" s="10" t="s">
        <v>220</v>
      </c>
      <c r="D29" s="10">
        <v>1</v>
      </c>
      <c r="E29" s="10" t="s">
        <v>222</v>
      </c>
      <c r="F29" s="10" t="s">
        <v>88</v>
      </c>
      <c r="G29" s="10" t="s">
        <v>227</v>
      </c>
      <c r="H29" s="10" t="s">
        <v>87</v>
      </c>
      <c r="I29" s="10">
        <v>24</v>
      </c>
      <c r="J29" s="4">
        <v>1203.56</v>
      </c>
      <c r="K29" s="4">
        <v>632.6</v>
      </c>
      <c r="L29" s="4">
        <v>1367.74</v>
      </c>
      <c r="M29" s="24">
        <f>J29*12+K29*14+L29*14+742.7*2</f>
        <v>43932.88</v>
      </c>
      <c r="N29" s="32">
        <v>43932.86</v>
      </c>
    </row>
    <row r="30" spans="1:14" s="22" customFormat="1" x14ac:dyDescent="0.25">
      <c r="A30" s="9" t="s">
        <v>111</v>
      </c>
      <c r="B30" s="20" t="s">
        <v>14</v>
      </c>
      <c r="C30" s="10" t="s">
        <v>220</v>
      </c>
      <c r="D30" s="10">
        <v>1</v>
      </c>
      <c r="E30" s="10" t="s">
        <v>222</v>
      </c>
      <c r="F30" s="10" t="s">
        <v>88</v>
      </c>
      <c r="G30" s="10" t="s">
        <v>227</v>
      </c>
      <c r="H30" s="10" t="s">
        <v>86</v>
      </c>
      <c r="I30" s="10">
        <v>24</v>
      </c>
      <c r="J30" s="4">
        <v>1040.69</v>
      </c>
      <c r="K30" s="4">
        <v>632.6</v>
      </c>
      <c r="L30" s="4">
        <v>1367.74</v>
      </c>
      <c r="M30" s="24">
        <f>J30*12+K30*14+L30*14+759*2</f>
        <v>42011.040000000001</v>
      </c>
      <c r="N30" s="32"/>
    </row>
    <row r="31" spans="1:14" s="22" customFormat="1" ht="26.25" x14ac:dyDescent="0.25">
      <c r="A31" s="9" t="s">
        <v>112</v>
      </c>
      <c r="B31" s="20" t="s">
        <v>15</v>
      </c>
      <c r="C31" s="10" t="s">
        <v>220</v>
      </c>
      <c r="D31" s="10">
        <v>1</v>
      </c>
      <c r="E31" s="10" t="s">
        <v>222</v>
      </c>
      <c r="F31" s="10" t="s">
        <v>88</v>
      </c>
      <c r="G31" s="10" t="s">
        <v>227</v>
      </c>
      <c r="H31" s="10" t="s">
        <v>87</v>
      </c>
      <c r="I31" s="10">
        <v>24</v>
      </c>
      <c r="J31" s="4">
        <v>1203.56</v>
      </c>
      <c r="K31" s="4">
        <v>632.6</v>
      </c>
      <c r="L31" s="4">
        <v>1351.09</v>
      </c>
      <c r="M31" s="24">
        <f>J31*12+K31*14+L31*14+742.7*2</f>
        <v>43699.78</v>
      </c>
      <c r="N31" s="32">
        <v>43699.71</v>
      </c>
    </row>
    <row r="32" spans="1:14" s="22" customFormat="1" ht="26.25" x14ac:dyDescent="0.25">
      <c r="A32" s="9" t="s">
        <v>112</v>
      </c>
      <c r="B32" s="20" t="s">
        <v>15</v>
      </c>
      <c r="C32" s="10" t="s">
        <v>220</v>
      </c>
      <c r="D32" s="10">
        <v>1</v>
      </c>
      <c r="E32" s="10" t="s">
        <v>222</v>
      </c>
      <c r="F32" s="10" t="s">
        <v>88</v>
      </c>
      <c r="G32" s="10" t="s">
        <v>227</v>
      </c>
      <c r="H32" s="10" t="s">
        <v>86</v>
      </c>
      <c r="I32" s="10">
        <v>24</v>
      </c>
      <c r="J32" s="4">
        <v>1040.69</v>
      </c>
      <c r="K32" s="4">
        <v>632.6</v>
      </c>
      <c r="L32" s="4">
        <v>1351.09</v>
      </c>
      <c r="M32" s="24">
        <f>J32*12+K32*14+L32*14+759*2</f>
        <v>41777.94</v>
      </c>
      <c r="N32" s="32"/>
    </row>
    <row r="33" spans="1:14" s="22" customFormat="1" ht="26.25" x14ac:dyDescent="0.25">
      <c r="A33" s="9" t="s">
        <v>114</v>
      </c>
      <c r="B33" s="20" t="s">
        <v>16</v>
      </c>
      <c r="C33" s="10" t="s">
        <v>220</v>
      </c>
      <c r="D33" s="10">
        <v>1</v>
      </c>
      <c r="E33" s="10" t="s">
        <v>222</v>
      </c>
      <c r="F33" s="10" t="s">
        <v>88</v>
      </c>
      <c r="G33" s="10" t="s">
        <v>227</v>
      </c>
      <c r="H33" s="10" t="s">
        <v>87</v>
      </c>
      <c r="I33" s="10">
        <v>24</v>
      </c>
      <c r="J33" s="4">
        <v>1203.56</v>
      </c>
      <c r="K33" s="4">
        <v>632.6</v>
      </c>
      <c r="L33" s="4">
        <v>1301.1300000000001</v>
      </c>
      <c r="M33" s="24">
        <f>J33*12+K33*14+L33*14+742.7*2</f>
        <v>43000.340000000004</v>
      </c>
      <c r="N33" s="32">
        <v>43000.29</v>
      </c>
    </row>
    <row r="34" spans="1:14" s="22" customFormat="1" ht="26.25" x14ac:dyDescent="0.25">
      <c r="A34" s="9" t="s">
        <v>114</v>
      </c>
      <c r="B34" s="20" t="s">
        <v>16</v>
      </c>
      <c r="C34" s="10" t="s">
        <v>220</v>
      </c>
      <c r="D34" s="10">
        <v>1</v>
      </c>
      <c r="E34" s="10" t="s">
        <v>222</v>
      </c>
      <c r="F34" s="10" t="s">
        <v>88</v>
      </c>
      <c r="G34" s="10" t="s">
        <v>227</v>
      </c>
      <c r="H34" s="10" t="s">
        <v>86</v>
      </c>
      <c r="I34" s="10">
        <v>24</v>
      </c>
      <c r="J34" s="4">
        <v>1040.69</v>
      </c>
      <c r="K34" s="4">
        <v>632.6</v>
      </c>
      <c r="L34" s="4">
        <v>1301.1300000000001</v>
      </c>
      <c r="M34" s="24">
        <f>J34*12+K34*14+L34*14+759*2</f>
        <v>41078.5</v>
      </c>
      <c r="N34" s="32"/>
    </row>
    <row r="35" spans="1:14" s="22" customFormat="1" ht="26.25" x14ac:dyDescent="0.25">
      <c r="A35" s="9" t="s">
        <v>113</v>
      </c>
      <c r="B35" s="20" t="s">
        <v>17</v>
      </c>
      <c r="C35" s="10" t="s">
        <v>220</v>
      </c>
      <c r="D35" s="10">
        <v>1</v>
      </c>
      <c r="E35" s="10" t="s">
        <v>222</v>
      </c>
      <c r="F35" s="10" t="s">
        <v>88</v>
      </c>
      <c r="G35" s="10" t="s">
        <v>227</v>
      </c>
      <c r="H35" s="10" t="s">
        <v>87</v>
      </c>
      <c r="I35" s="10">
        <v>24</v>
      </c>
      <c r="J35" s="4">
        <v>1203.56</v>
      </c>
      <c r="K35" s="4">
        <v>632.6</v>
      </c>
      <c r="L35" s="4">
        <v>1284.48</v>
      </c>
      <c r="M35" s="24">
        <f>J35*12+K35*14+L35*14+742.7*2</f>
        <v>42767.24</v>
      </c>
      <c r="N35" s="32">
        <v>42767.14</v>
      </c>
    </row>
    <row r="36" spans="1:14" s="22" customFormat="1" ht="26.25" x14ac:dyDescent="0.25">
      <c r="A36" s="9" t="s">
        <v>113</v>
      </c>
      <c r="B36" s="20" t="s">
        <v>17</v>
      </c>
      <c r="C36" s="10" t="s">
        <v>220</v>
      </c>
      <c r="D36" s="10">
        <v>1</v>
      </c>
      <c r="E36" s="10" t="s">
        <v>222</v>
      </c>
      <c r="F36" s="10" t="s">
        <v>88</v>
      </c>
      <c r="G36" s="10" t="s">
        <v>227</v>
      </c>
      <c r="H36" s="10" t="s">
        <v>86</v>
      </c>
      <c r="I36" s="10">
        <v>24</v>
      </c>
      <c r="J36" s="4">
        <v>1040.69</v>
      </c>
      <c r="K36" s="4">
        <v>632.6</v>
      </c>
      <c r="L36" s="4">
        <v>1284.48</v>
      </c>
      <c r="M36" s="24">
        <f>J36*12+K36*14+L36*14+759*2</f>
        <v>40845.4</v>
      </c>
      <c r="N36" s="32"/>
    </row>
    <row r="37" spans="1:14" s="22" customFormat="1" ht="26.25" x14ac:dyDescent="0.25">
      <c r="A37" s="9" t="s">
        <v>115</v>
      </c>
      <c r="B37" s="20" t="s">
        <v>18</v>
      </c>
      <c r="C37" s="10" t="s">
        <v>220</v>
      </c>
      <c r="D37" s="10">
        <v>1</v>
      </c>
      <c r="E37" s="10" t="s">
        <v>222</v>
      </c>
      <c r="F37" s="10" t="s">
        <v>88</v>
      </c>
      <c r="G37" s="10" t="s">
        <v>227</v>
      </c>
      <c r="H37" s="10" t="s">
        <v>87</v>
      </c>
      <c r="I37" s="10">
        <v>24</v>
      </c>
      <c r="J37" s="4">
        <v>1203.56</v>
      </c>
      <c r="K37" s="4">
        <v>632.6</v>
      </c>
      <c r="L37" s="4">
        <v>1284.48</v>
      </c>
      <c r="M37" s="24">
        <f>J37*12+K37*14+L37*14+742.7*2</f>
        <v>42767.24</v>
      </c>
      <c r="N37" s="32">
        <v>42767.14</v>
      </c>
    </row>
    <row r="38" spans="1:14" s="22" customFormat="1" ht="26.25" x14ac:dyDescent="0.25">
      <c r="A38" s="9" t="s">
        <v>115</v>
      </c>
      <c r="B38" s="20" t="s">
        <v>18</v>
      </c>
      <c r="C38" s="10" t="s">
        <v>220</v>
      </c>
      <c r="D38" s="10">
        <v>1</v>
      </c>
      <c r="E38" s="10" t="s">
        <v>222</v>
      </c>
      <c r="F38" s="10" t="s">
        <v>88</v>
      </c>
      <c r="G38" s="10" t="s">
        <v>227</v>
      </c>
      <c r="H38" s="10" t="s">
        <v>86</v>
      </c>
      <c r="I38" s="10">
        <v>24</v>
      </c>
      <c r="J38" s="4">
        <v>1040.69</v>
      </c>
      <c r="K38" s="4">
        <v>632.6</v>
      </c>
      <c r="L38" s="4">
        <v>1284.48</v>
      </c>
      <c r="M38" s="24">
        <f>J38*12+K38*14+L38*14+759*2</f>
        <v>40845.4</v>
      </c>
      <c r="N38" s="32"/>
    </row>
    <row r="39" spans="1:14" s="22" customFormat="1" ht="39" x14ac:dyDescent="0.25">
      <c r="A39" s="9" t="s">
        <v>103</v>
      </c>
      <c r="B39" s="20" t="s">
        <v>7</v>
      </c>
      <c r="C39" s="10" t="s">
        <v>220</v>
      </c>
      <c r="D39" s="10">
        <v>1</v>
      </c>
      <c r="E39" s="10" t="s">
        <v>221</v>
      </c>
      <c r="F39" s="10" t="s">
        <v>88</v>
      </c>
      <c r="G39" s="10" t="s">
        <v>227</v>
      </c>
      <c r="H39" s="10" t="s">
        <v>87</v>
      </c>
      <c r="I39" s="10">
        <v>24</v>
      </c>
      <c r="J39" s="4">
        <v>1203.56</v>
      </c>
      <c r="K39" s="4">
        <v>632.6</v>
      </c>
      <c r="L39" s="4">
        <v>1617.54</v>
      </c>
      <c r="M39" s="24">
        <f>J39*12+K39*14+L39*14+742.7*2</f>
        <v>47430.079999999994</v>
      </c>
      <c r="N39" s="32">
        <v>47430</v>
      </c>
    </row>
    <row r="40" spans="1:14" s="22" customFormat="1" x14ac:dyDescent="0.25">
      <c r="A40" s="9" t="s">
        <v>119</v>
      </c>
      <c r="B40" s="20" t="s">
        <v>19</v>
      </c>
      <c r="C40" s="10" t="s">
        <v>220</v>
      </c>
      <c r="D40" s="10">
        <v>1</v>
      </c>
      <c r="E40" s="10" t="s">
        <v>221</v>
      </c>
      <c r="F40" s="10" t="s">
        <v>88</v>
      </c>
      <c r="G40" s="10" t="s">
        <v>227</v>
      </c>
      <c r="H40" s="10" t="s">
        <v>87</v>
      </c>
      <c r="I40" s="10">
        <v>24</v>
      </c>
      <c r="J40" s="4">
        <v>1040.69</v>
      </c>
      <c r="K40" s="4">
        <v>632.6</v>
      </c>
      <c r="L40" s="4">
        <v>1274.2</v>
      </c>
      <c r="M40" s="24">
        <f t="shared" ref="M40:M45" si="2">J40*12+K40*14+L40*14+742.7*2</f>
        <v>40668.879999999997</v>
      </c>
      <c r="N40" s="28">
        <v>40668.86</v>
      </c>
    </row>
    <row r="41" spans="1:14" s="22" customFormat="1" x14ac:dyDescent="0.25">
      <c r="A41" s="9" t="s">
        <v>121</v>
      </c>
      <c r="B41" s="20" t="s">
        <v>21</v>
      </c>
      <c r="C41" s="10" t="s">
        <v>220</v>
      </c>
      <c r="D41" s="10">
        <v>1</v>
      </c>
      <c r="E41" s="10" t="s">
        <v>222</v>
      </c>
      <c r="F41" s="10" t="s">
        <v>88</v>
      </c>
      <c r="G41" s="10" t="s">
        <v>227</v>
      </c>
      <c r="H41" s="10" t="s">
        <v>87</v>
      </c>
      <c r="I41" s="10">
        <v>24</v>
      </c>
      <c r="J41" s="4">
        <v>1203.56</v>
      </c>
      <c r="K41" s="4">
        <v>632.6</v>
      </c>
      <c r="L41" s="4">
        <v>1101.29</v>
      </c>
      <c r="M41" s="24">
        <f t="shared" si="2"/>
        <v>40202.58</v>
      </c>
      <c r="N41" s="28">
        <v>40202.57</v>
      </c>
    </row>
    <row r="42" spans="1:14" s="22" customFormat="1" x14ac:dyDescent="0.25">
      <c r="A42" s="9" t="s">
        <v>122</v>
      </c>
      <c r="B42" s="20" t="s">
        <v>22</v>
      </c>
      <c r="C42" s="10" t="s">
        <v>220</v>
      </c>
      <c r="D42" s="10">
        <v>1</v>
      </c>
      <c r="E42" s="10" t="s">
        <v>221</v>
      </c>
      <c r="F42" s="10" t="s">
        <v>88</v>
      </c>
      <c r="G42" s="10" t="s">
        <v>227</v>
      </c>
      <c r="H42" s="10" t="s">
        <v>87</v>
      </c>
      <c r="I42" s="10">
        <v>24</v>
      </c>
      <c r="J42" s="4">
        <v>1203.56</v>
      </c>
      <c r="K42" s="4">
        <v>632.6</v>
      </c>
      <c r="L42" s="4">
        <v>1034.68</v>
      </c>
      <c r="M42" s="24">
        <f t="shared" si="2"/>
        <v>39270.04</v>
      </c>
      <c r="N42" s="28">
        <v>39270</v>
      </c>
    </row>
    <row r="43" spans="1:14" s="22" customFormat="1" ht="26.25" x14ac:dyDescent="0.25">
      <c r="A43" s="9" t="s">
        <v>123</v>
      </c>
      <c r="B43" s="20" t="s">
        <v>23</v>
      </c>
      <c r="C43" s="10" t="s">
        <v>220</v>
      </c>
      <c r="D43" s="10">
        <v>1</v>
      </c>
      <c r="E43" s="10" t="s">
        <v>221</v>
      </c>
      <c r="F43" s="10" t="s">
        <v>88</v>
      </c>
      <c r="G43" s="10" t="s">
        <v>227</v>
      </c>
      <c r="H43" s="10" t="s">
        <v>87</v>
      </c>
      <c r="I43" s="10">
        <v>24</v>
      </c>
      <c r="J43" s="4">
        <v>1203.56</v>
      </c>
      <c r="K43" s="4">
        <v>632.6</v>
      </c>
      <c r="L43" s="4">
        <v>1034.68</v>
      </c>
      <c r="M43" s="24">
        <f t="shared" si="2"/>
        <v>39270.04</v>
      </c>
      <c r="N43" s="28">
        <v>39270</v>
      </c>
    </row>
    <row r="44" spans="1:14" s="25" customFormat="1" x14ac:dyDescent="0.25">
      <c r="A44" s="9" t="s">
        <v>124</v>
      </c>
      <c r="B44" s="20" t="s">
        <v>24</v>
      </c>
      <c r="C44" s="10" t="s">
        <v>220</v>
      </c>
      <c r="D44" s="10">
        <v>1</v>
      </c>
      <c r="E44" s="10" t="s">
        <v>221</v>
      </c>
      <c r="F44" s="10" t="s">
        <v>88</v>
      </c>
      <c r="G44" s="10" t="s">
        <v>227</v>
      </c>
      <c r="H44" s="10" t="s">
        <v>87</v>
      </c>
      <c r="I44" s="10">
        <v>23</v>
      </c>
      <c r="J44" s="4">
        <v>1203.56</v>
      </c>
      <c r="K44" s="4">
        <v>592.99</v>
      </c>
      <c r="L44" s="4">
        <v>916.36</v>
      </c>
      <c r="M44" s="24">
        <f t="shared" si="2"/>
        <v>37059.020000000004</v>
      </c>
      <c r="N44" s="28">
        <v>38803.71</v>
      </c>
    </row>
    <row r="45" spans="1:14" s="22" customFormat="1" x14ac:dyDescent="0.25">
      <c r="A45" s="9" t="s">
        <v>125</v>
      </c>
      <c r="B45" s="20" t="s">
        <v>25</v>
      </c>
      <c r="C45" s="10" t="s">
        <v>220</v>
      </c>
      <c r="D45" s="10">
        <v>1</v>
      </c>
      <c r="E45" s="10" t="s">
        <v>222</v>
      </c>
      <c r="F45" s="10" t="s">
        <v>88</v>
      </c>
      <c r="G45" s="10" t="s">
        <v>227</v>
      </c>
      <c r="H45" s="10" t="s">
        <v>87</v>
      </c>
      <c r="I45" s="10">
        <v>24</v>
      </c>
      <c r="J45" s="4">
        <v>1203.56</v>
      </c>
      <c r="K45" s="4">
        <v>632.6</v>
      </c>
      <c r="L45" s="4">
        <v>934.76</v>
      </c>
      <c r="M45" s="24">
        <f t="shared" si="2"/>
        <v>37871.159999999996</v>
      </c>
      <c r="N45" s="28">
        <v>37871.14</v>
      </c>
    </row>
    <row r="46" spans="1:14" s="22" customFormat="1" x14ac:dyDescent="0.25">
      <c r="A46" s="9" t="s">
        <v>125</v>
      </c>
      <c r="B46" s="20" t="s">
        <v>25</v>
      </c>
      <c r="C46" s="10" t="s">
        <v>220</v>
      </c>
      <c r="D46" s="10">
        <v>1</v>
      </c>
      <c r="E46" s="10" t="s">
        <v>222</v>
      </c>
      <c r="F46" s="10" t="s">
        <v>88</v>
      </c>
      <c r="G46" s="10" t="s">
        <v>227</v>
      </c>
      <c r="H46" s="10" t="s">
        <v>86</v>
      </c>
      <c r="I46" s="10">
        <v>24</v>
      </c>
      <c r="J46" s="4">
        <v>1040.69</v>
      </c>
      <c r="K46" s="4">
        <v>632.6</v>
      </c>
      <c r="L46" s="4">
        <v>934.76</v>
      </c>
      <c r="M46" s="24">
        <f>J46*12+K46*14+L46*14+759*2</f>
        <v>35949.32</v>
      </c>
      <c r="N46" s="32"/>
    </row>
    <row r="47" spans="1:14" s="22" customFormat="1" x14ac:dyDescent="0.25">
      <c r="A47" s="9" t="s">
        <v>128</v>
      </c>
      <c r="B47" s="20" t="s">
        <v>28</v>
      </c>
      <c r="C47" s="10" t="s">
        <v>220</v>
      </c>
      <c r="D47" s="10">
        <v>2</v>
      </c>
      <c r="E47" s="10" t="s">
        <v>221</v>
      </c>
      <c r="F47" s="10" t="s">
        <v>88</v>
      </c>
      <c r="G47" s="10" t="s">
        <v>227</v>
      </c>
      <c r="H47" s="10" t="s">
        <v>87</v>
      </c>
      <c r="I47" s="10">
        <v>24</v>
      </c>
      <c r="J47" s="4">
        <v>1203.56</v>
      </c>
      <c r="K47" s="4">
        <v>632.6</v>
      </c>
      <c r="L47" s="4">
        <v>901.45</v>
      </c>
      <c r="M47" s="24">
        <f>J47*12+K47*14+L47*14+742.7*2</f>
        <v>37404.82</v>
      </c>
      <c r="N47" s="28">
        <v>37404.86</v>
      </c>
    </row>
    <row r="48" spans="1:14" s="25" customFormat="1" ht="39" x14ac:dyDescent="0.25">
      <c r="A48" s="26" t="s">
        <v>138</v>
      </c>
      <c r="B48" s="27" t="s">
        <v>90</v>
      </c>
      <c r="C48" s="28" t="s">
        <v>220</v>
      </c>
      <c r="D48" s="28">
        <v>7</v>
      </c>
      <c r="E48" s="10" t="s">
        <v>222</v>
      </c>
      <c r="F48" s="28" t="s">
        <v>88</v>
      </c>
      <c r="G48" s="10" t="s">
        <v>227</v>
      </c>
      <c r="H48" s="28" t="s">
        <v>87</v>
      </c>
      <c r="I48" s="28">
        <v>23</v>
      </c>
      <c r="J48" s="29">
        <v>1203.56</v>
      </c>
      <c r="K48" s="29">
        <v>592.99</v>
      </c>
      <c r="L48" s="29">
        <v>477.44</v>
      </c>
      <c r="M48" s="21">
        <f>J48*12+K48*14+L48*14+742.7*2</f>
        <v>30914.140000000003</v>
      </c>
      <c r="N48" s="28">
        <v>35306.57</v>
      </c>
    </row>
    <row r="49" spans="1:14" s="25" customFormat="1" ht="26.25" x14ac:dyDescent="0.25">
      <c r="A49" s="26" t="s">
        <v>139</v>
      </c>
      <c r="B49" s="27" t="s">
        <v>91</v>
      </c>
      <c r="C49" s="28" t="s">
        <v>220</v>
      </c>
      <c r="D49" s="28">
        <v>11</v>
      </c>
      <c r="E49" s="10" t="s">
        <v>222</v>
      </c>
      <c r="F49" s="28" t="s">
        <v>88</v>
      </c>
      <c r="G49" s="10" t="s">
        <v>227</v>
      </c>
      <c r="H49" s="28" t="s">
        <v>87</v>
      </c>
      <c r="I49" s="28">
        <v>23</v>
      </c>
      <c r="J49" s="29">
        <v>1203.56</v>
      </c>
      <c r="K49" s="29">
        <v>592.99</v>
      </c>
      <c r="L49" s="29">
        <v>477.44</v>
      </c>
      <c r="M49" s="21">
        <f>J49*12+K49*14+L49*14+742.7*2</f>
        <v>30914.140000000003</v>
      </c>
      <c r="N49" s="28">
        <v>35306.57</v>
      </c>
    </row>
    <row r="50" spans="1:14" s="22" customFormat="1" ht="26.25" x14ac:dyDescent="0.25">
      <c r="A50" s="9" t="s">
        <v>140</v>
      </c>
      <c r="B50" s="20" t="s">
        <v>37</v>
      </c>
      <c r="C50" s="10" t="s">
        <v>220</v>
      </c>
      <c r="D50" s="28">
        <v>1</v>
      </c>
      <c r="E50" s="10" t="s">
        <v>222</v>
      </c>
      <c r="F50" s="10" t="s">
        <v>88</v>
      </c>
      <c r="G50" s="10" t="s">
        <v>227</v>
      </c>
      <c r="H50" s="10" t="s">
        <v>87</v>
      </c>
      <c r="I50" s="10">
        <v>23</v>
      </c>
      <c r="J50" s="4">
        <v>1203.56</v>
      </c>
      <c r="K50" s="4">
        <v>592.99</v>
      </c>
      <c r="L50" s="4">
        <v>574.70000000000005</v>
      </c>
      <c r="M50" s="24">
        <f>J50*12+K50*14+L50*14+742.7*2</f>
        <v>32275.780000000006</v>
      </c>
      <c r="N50" s="28">
        <v>35306.57</v>
      </c>
    </row>
    <row r="51" spans="1:14" s="25" customFormat="1" ht="26.25" x14ac:dyDescent="0.25">
      <c r="A51" s="26" t="s">
        <v>139</v>
      </c>
      <c r="B51" s="27" t="s">
        <v>91</v>
      </c>
      <c r="C51" s="28" t="s">
        <v>220</v>
      </c>
      <c r="D51" s="28">
        <v>7</v>
      </c>
      <c r="E51" s="10" t="s">
        <v>222</v>
      </c>
      <c r="F51" s="28" t="s">
        <v>88</v>
      </c>
      <c r="G51" s="28" t="s">
        <v>227</v>
      </c>
      <c r="H51" s="28" t="s">
        <v>86</v>
      </c>
      <c r="I51" s="28">
        <v>20</v>
      </c>
      <c r="J51" s="29">
        <v>1040.69</v>
      </c>
      <c r="K51" s="29">
        <v>477.19</v>
      </c>
      <c r="L51" s="29">
        <v>676.08</v>
      </c>
      <c r="M51" s="21">
        <f>J51*12+K51*14+L51*14+759*2</f>
        <v>30152.060000000005</v>
      </c>
      <c r="N51" s="28"/>
    </row>
    <row r="52" spans="1:14" s="25" customFormat="1" ht="39" x14ac:dyDescent="0.25">
      <c r="A52" s="26" t="s">
        <v>117</v>
      </c>
      <c r="B52" s="27" t="s">
        <v>116</v>
      </c>
      <c r="C52" s="28" t="s">
        <v>220</v>
      </c>
      <c r="D52" s="28">
        <v>1</v>
      </c>
      <c r="E52" s="28" t="s">
        <v>231</v>
      </c>
      <c r="F52" s="28" t="s">
        <v>88</v>
      </c>
      <c r="G52" s="28" t="s">
        <v>227</v>
      </c>
      <c r="H52" s="28" t="s">
        <v>86</v>
      </c>
      <c r="I52" s="28">
        <v>22</v>
      </c>
      <c r="J52" s="29">
        <v>1040.69</v>
      </c>
      <c r="K52" s="29">
        <v>553.29999999999995</v>
      </c>
      <c r="L52" s="29">
        <v>1484.4</v>
      </c>
      <c r="M52" s="21">
        <f t="shared" ref="M52:M81" si="3">J52*12+K52*14+L52*14+759*2</f>
        <v>42534.080000000002</v>
      </c>
      <c r="N52" s="28">
        <v>42534</v>
      </c>
    </row>
    <row r="53" spans="1:14" s="22" customFormat="1" x14ac:dyDescent="0.25">
      <c r="A53" s="9"/>
      <c r="B53" s="20" t="s">
        <v>202</v>
      </c>
      <c r="C53" s="10" t="s">
        <v>220</v>
      </c>
      <c r="D53" s="10">
        <v>1</v>
      </c>
      <c r="E53" s="10" t="s">
        <v>221</v>
      </c>
      <c r="F53" s="10" t="s">
        <v>88</v>
      </c>
      <c r="G53" s="10" t="s">
        <v>227</v>
      </c>
      <c r="H53" s="10" t="s">
        <v>86</v>
      </c>
      <c r="I53" s="10">
        <v>20</v>
      </c>
      <c r="J53" s="4">
        <v>1040.69</v>
      </c>
      <c r="K53" s="4">
        <v>477.19</v>
      </c>
      <c r="L53" s="4">
        <v>886.15</v>
      </c>
      <c r="M53" s="24">
        <f t="shared" si="3"/>
        <v>33093.040000000001</v>
      </c>
      <c r="N53" s="28">
        <v>42534</v>
      </c>
    </row>
    <row r="54" spans="1:14" s="22" customFormat="1" ht="26.25" x14ac:dyDescent="0.25">
      <c r="A54" s="9" t="s">
        <v>118</v>
      </c>
      <c r="B54" s="20" t="s">
        <v>241</v>
      </c>
      <c r="C54" s="10" t="s">
        <v>220</v>
      </c>
      <c r="D54" s="10">
        <v>1</v>
      </c>
      <c r="E54" s="10" t="s">
        <v>222</v>
      </c>
      <c r="F54" s="10" t="s">
        <v>88</v>
      </c>
      <c r="G54" s="10" t="s">
        <v>227</v>
      </c>
      <c r="H54" s="10" t="s">
        <v>86</v>
      </c>
      <c r="I54" s="10">
        <v>20</v>
      </c>
      <c r="J54" s="4">
        <v>1040.69</v>
      </c>
      <c r="K54" s="4">
        <v>477.19</v>
      </c>
      <c r="L54" s="4">
        <v>861.78</v>
      </c>
      <c r="M54" s="24">
        <f t="shared" si="3"/>
        <v>32751.86</v>
      </c>
      <c r="N54" s="28">
        <v>41135.14</v>
      </c>
    </row>
    <row r="55" spans="1:14" s="22" customFormat="1" x14ac:dyDescent="0.25">
      <c r="A55" s="9" t="s">
        <v>126</v>
      </c>
      <c r="B55" s="20" t="s">
        <v>26</v>
      </c>
      <c r="C55" s="10" t="s">
        <v>220</v>
      </c>
      <c r="D55" s="10">
        <v>1</v>
      </c>
      <c r="E55" s="10" t="s">
        <v>222</v>
      </c>
      <c r="F55" s="10" t="s">
        <v>235</v>
      </c>
      <c r="G55" s="10" t="s">
        <v>227</v>
      </c>
      <c r="H55" s="10" t="s">
        <v>86</v>
      </c>
      <c r="I55" s="10">
        <v>20</v>
      </c>
      <c r="J55" s="4">
        <v>1040.69</v>
      </c>
      <c r="K55" s="4">
        <v>477.19</v>
      </c>
      <c r="L55" s="4">
        <v>730.7</v>
      </c>
      <c r="M55" s="24">
        <f t="shared" si="3"/>
        <v>30916.740000000005</v>
      </c>
      <c r="N55" s="28">
        <v>37871.14</v>
      </c>
    </row>
    <row r="56" spans="1:14" s="22" customFormat="1" x14ac:dyDescent="0.25">
      <c r="A56" s="9" t="s">
        <v>127</v>
      </c>
      <c r="B56" s="20" t="s">
        <v>27</v>
      </c>
      <c r="C56" s="10" t="s">
        <v>220</v>
      </c>
      <c r="D56" s="10">
        <v>1</v>
      </c>
      <c r="E56" s="10" t="s">
        <v>221</v>
      </c>
      <c r="F56" s="10" t="s">
        <v>235</v>
      </c>
      <c r="G56" s="10" t="s">
        <v>227</v>
      </c>
      <c r="H56" s="10" t="s">
        <v>86</v>
      </c>
      <c r="I56" s="10">
        <v>20</v>
      </c>
      <c r="J56" s="4">
        <v>1040.69</v>
      </c>
      <c r="K56" s="4">
        <v>477.19</v>
      </c>
      <c r="L56" s="4">
        <v>861.78</v>
      </c>
      <c r="M56" s="24">
        <f t="shared" si="3"/>
        <v>32751.86</v>
      </c>
      <c r="N56" s="28">
        <v>37638</v>
      </c>
    </row>
    <row r="57" spans="1:14" s="22" customFormat="1" ht="26.25" x14ac:dyDescent="0.25">
      <c r="A57" s="9" t="s">
        <v>129</v>
      </c>
      <c r="B57" s="20" t="s">
        <v>29</v>
      </c>
      <c r="C57" s="10" t="s">
        <v>220</v>
      </c>
      <c r="D57" s="10">
        <v>1</v>
      </c>
      <c r="E57" s="10" t="s">
        <v>221</v>
      </c>
      <c r="F57" s="10" t="s">
        <v>88</v>
      </c>
      <c r="G57" s="10" t="s">
        <v>227</v>
      </c>
      <c r="H57" s="10" t="s">
        <v>86</v>
      </c>
      <c r="I57" s="10">
        <v>20</v>
      </c>
      <c r="J57" s="4">
        <v>1040.69</v>
      </c>
      <c r="K57" s="4">
        <v>477.19</v>
      </c>
      <c r="L57" s="4">
        <v>1194.1400000000001</v>
      </c>
      <c r="M57" s="24">
        <f t="shared" si="3"/>
        <v>37404.900000000009</v>
      </c>
      <c r="N57" s="28">
        <v>37404.86</v>
      </c>
    </row>
    <row r="58" spans="1:14" s="22" customFormat="1" ht="26.25" x14ac:dyDescent="0.25">
      <c r="A58" s="9" t="s">
        <v>130</v>
      </c>
      <c r="B58" s="20" t="s">
        <v>250</v>
      </c>
      <c r="C58" s="10" t="s">
        <v>220</v>
      </c>
      <c r="D58" s="10">
        <v>2</v>
      </c>
      <c r="E58" s="10" t="s">
        <v>222</v>
      </c>
      <c r="F58" s="10" t="s">
        <v>88</v>
      </c>
      <c r="G58" s="10" t="s">
        <v>227</v>
      </c>
      <c r="H58" s="10" t="s">
        <v>86</v>
      </c>
      <c r="I58" s="10">
        <v>20</v>
      </c>
      <c r="J58" s="4">
        <v>1040.69</v>
      </c>
      <c r="K58" s="4">
        <v>477.19</v>
      </c>
      <c r="L58" s="4">
        <v>1080.73</v>
      </c>
      <c r="M58" s="24">
        <f t="shared" si="3"/>
        <v>35817.160000000003</v>
      </c>
      <c r="N58" s="28">
        <v>37171.71</v>
      </c>
    </row>
    <row r="59" spans="1:14" s="22" customFormat="1" ht="26.25" x14ac:dyDescent="0.25">
      <c r="A59" s="9" t="s">
        <v>131</v>
      </c>
      <c r="B59" s="20" t="s">
        <v>30</v>
      </c>
      <c r="C59" s="10" t="s">
        <v>220</v>
      </c>
      <c r="D59" s="10">
        <v>4</v>
      </c>
      <c r="E59" s="10" t="s">
        <v>222</v>
      </c>
      <c r="F59" s="10" t="s">
        <v>88</v>
      </c>
      <c r="G59" s="10" t="s">
        <v>227</v>
      </c>
      <c r="H59" s="10" t="s">
        <v>86</v>
      </c>
      <c r="I59" s="10">
        <v>20</v>
      </c>
      <c r="J59" s="4">
        <v>1040.69</v>
      </c>
      <c r="K59" s="4">
        <v>477.19</v>
      </c>
      <c r="L59" s="4">
        <v>806.17</v>
      </c>
      <c r="M59" s="24">
        <f t="shared" si="3"/>
        <v>31973.32</v>
      </c>
      <c r="N59" s="28">
        <v>36705.43</v>
      </c>
    </row>
    <row r="60" spans="1:14" s="22" customFormat="1" x14ac:dyDescent="0.25">
      <c r="A60" s="9" t="s">
        <v>132</v>
      </c>
      <c r="B60" s="20" t="s">
        <v>31</v>
      </c>
      <c r="C60" s="10" t="s">
        <v>220</v>
      </c>
      <c r="D60" s="10">
        <v>2</v>
      </c>
      <c r="E60" s="10" t="s">
        <v>222</v>
      </c>
      <c r="F60" s="10" t="s">
        <v>88</v>
      </c>
      <c r="G60" s="10" t="s">
        <v>227</v>
      </c>
      <c r="H60" s="10" t="s">
        <v>86</v>
      </c>
      <c r="I60" s="10">
        <v>20</v>
      </c>
      <c r="J60" s="4">
        <v>1040.69</v>
      </c>
      <c r="K60" s="4">
        <v>477.19</v>
      </c>
      <c r="L60" s="4">
        <v>806.17</v>
      </c>
      <c r="M60" s="24">
        <f t="shared" si="3"/>
        <v>31973.32</v>
      </c>
      <c r="N60" s="28">
        <v>36705.43</v>
      </c>
    </row>
    <row r="61" spans="1:14" s="22" customFormat="1" x14ac:dyDescent="0.25">
      <c r="A61" s="9" t="s">
        <v>133</v>
      </c>
      <c r="B61" s="20" t="s">
        <v>32</v>
      </c>
      <c r="C61" s="10" t="s">
        <v>220</v>
      </c>
      <c r="D61" s="10">
        <v>1</v>
      </c>
      <c r="E61" s="10" t="s">
        <v>222</v>
      </c>
      <c r="F61" s="10" t="s">
        <v>88</v>
      </c>
      <c r="G61" s="10" t="s">
        <v>227</v>
      </c>
      <c r="H61" s="10" t="s">
        <v>86</v>
      </c>
      <c r="I61" s="10">
        <v>20</v>
      </c>
      <c r="J61" s="4">
        <v>1040.69</v>
      </c>
      <c r="K61" s="4">
        <v>477.19</v>
      </c>
      <c r="L61" s="4">
        <v>730.7</v>
      </c>
      <c r="M61" s="24">
        <f t="shared" si="3"/>
        <v>30916.740000000005</v>
      </c>
      <c r="N61" s="28">
        <v>36472.29</v>
      </c>
    </row>
    <row r="62" spans="1:14" s="22" customFormat="1" ht="26.25" x14ac:dyDescent="0.25">
      <c r="A62" s="9" t="s">
        <v>134</v>
      </c>
      <c r="B62" s="20" t="s">
        <v>33</v>
      </c>
      <c r="C62" s="10" t="s">
        <v>220</v>
      </c>
      <c r="D62" s="10">
        <v>1</v>
      </c>
      <c r="E62" s="10" t="s">
        <v>221</v>
      </c>
      <c r="F62" s="10" t="s">
        <v>88</v>
      </c>
      <c r="G62" s="10" t="s">
        <v>227</v>
      </c>
      <c r="H62" s="10" t="s">
        <v>86</v>
      </c>
      <c r="I62" s="10">
        <v>20</v>
      </c>
      <c r="J62" s="4">
        <v>1040.69</v>
      </c>
      <c r="K62" s="4">
        <v>477.19</v>
      </c>
      <c r="L62" s="4">
        <v>937.22</v>
      </c>
      <c r="M62" s="24">
        <f t="shared" si="3"/>
        <v>33808.020000000004</v>
      </c>
      <c r="N62" s="28">
        <v>36239.14</v>
      </c>
    </row>
    <row r="63" spans="1:14" s="22" customFormat="1" x14ac:dyDescent="0.25">
      <c r="A63" s="9" t="s">
        <v>135</v>
      </c>
      <c r="B63" s="20" t="s">
        <v>34</v>
      </c>
      <c r="C63" s="10" t="s">
        <v>220</v>
      </c>
      <c r="D63" s="10">
        <v>1</v>
      </c>
      <c r="E63" s="10" t="s">
        <v>222</v>
      </c>
      <c r="F63" s="10" t="s">
        <v>88</v>
      </c>
      <c r="G63" s="10" t="s">
        <v>227</v>
      </c>
      <c r="H63" s="10" t="s">
        <v>86</v>
      </c>
      <c r="I63" s="10">
        <v>20</v>
      </c>
      <c r="J63" s="4">
        <v>1040.69</v>
      </c>
      <c r="K63" s="4">
        <v>477.19</v>
      </c>
      <c r="L63" s="4">
        <v>730.7</v>
      </c>
      <c r="M63" s="24">
        <f t="shared" si="3"/>
        <v>30916.740000000005</v>
      </c>
      <c r="N63" s="28">
        <v>36239.14</v>
      </c>
    </row>
    <row r="64" spans="1:14" s="22" customFormat="1" ht="26.25" x14ac:dyDescent="0.25">
      <c r="A64" s="9" t="s">
        <v>136</v>
      </c>
      <c r="B64" s="20" t="s">
        <v>35</v>
      </c>
      <c r="C64" s="10" t="s">
        <v>220</v>
      </c>
      <c r="D64" s="10">
        <v>1</v>
      </c>
      <c r="E64" s="10" t="s">
        <v>221</v>
      </c>
      <c r="F64" s="10" t="s">
        <v>88</v>
      </c>
      <c r="G64" s="10" t="s">
        <v>227</v>
      </c>
      <c r="H64" s="10" t="s">
        <v>86</v>
      </c>
      <c r="I64" s="10">
        <v>20</v>
      </c>
      <c r="J64" s="4">
        <v>1040.69</v>
      </c>
      <c r="K64" s="4">
        <v>477.19</v>
      </c>
      <c r="L64" s="4">
        <v>1094.22</v>
      </c>
      <c r="M64" s="24">
        <f t="shared" si="3"/>
        <v>36006.020000000004</v>
      </c>
      <c r="N64" s="28">
        <v>36006</v>
      </c>
    </row>
    <row r="65" spans="1:14" s="22" customFormat="1" ht="26.25" x14ac:dyDescent="0.25">
      <c r="A65" s="9" t="s">
        <v>137</v>
      </c>
      <c r="B65" s="20" t="s">
        <v>36</v>
      </c>
      <c r="C65" s="10" t="s">
        <v>220</v>
      </c>
      <c r="D65" s="10">
        <v>1</v>
      </c>
      <c r="E65" s="10" t="s">
        <v>222</v>
      </c>
      <c r="F65" s="10" t="s">
        <v>88</v>
      </c>
      <c r="G65" s="10" t="s">
        <v>227</v>
      </c>
      <c r="H65" s="10" t="s">
        <v>86</v>
      </c>
      <c r="I65" s="10">
        <v>20</v>
      </c>
      <c r="J65" s="4">
        <v>1040.69</v>
      </c>
      <c r="K65" s="4">
        <v>477.19</v>
      </c>
      <c r="L65" s="4">
        <v>861.78</v>
      </c>
      <c r="M65" s="24">
        <f t="shared" si="3"/>
        <v>32751.86</v>
      </c>
      <c r="N65" s="28">
        <v>35772.86</v>
      </c>
    </row>
    <row r="66" spans="1:14" s="22" customFormat="1" ht="26.25" x14ac:dyDescent="0.25">
      <c r="A66" s="9" t="s">
        <v>141</v>
      </c>
      <c r="B66" s="20" t="s">
        <v>249</v>
      </c>
      <c r="C66" s="28" t="s">
        <v>220</v>
      </c>
      <c r="D66" s="28">
        <v>2</v>
      </c>
      <c r="E66" s="10" t="s">
        <v>222</v>
      </c>
      <c r="F66" s="28" t="s">
        <v>88</v>
      </c>
      <c r="G66" s="10" t="s">
        <v>227</v>
      </c>
      <c r="H66" s="10" t="s">
        <v>86</v>
      </c>
      <c r="I66" s="10">
        <v>20</v>
      </c>
      <c r="J66" s="4">
        <v>1040.69</v>
      </c>
      <c r="K66" s="4">
        <v>477.19</v>
      </c>
      <c r="L66" s="4">
        <v>730.7</v>
      </c>
      <c r="M66" s="24">
        <f t="shared" si="3"/>
        <v>30916.740000000005</v>
      </c>
      <c r="N66" s="28">
        <v>35306.57</v>
      </c>
    </row>
    <row r="67" spans="1:14" s="22" customFormat="1" ht="26.25" x14ac:dyDescent="0.25">
      <c r="A67" s="9" t="s">
        <v>142</v>
      </c>
      <c r="B67" s="20" t="s">
        <v>38</v>
      </c>
      <c r="C67" s="10" t="s">
        <v>220</v>
      </c>
      <c r="D67" s="10">
        <v>2</v>
      </c>
      <c r="E67" s="10" t="s">
        <v>222</v>
      </c>
      <c r="F67" s="28" t="s">
        <v>88</v>
      </c>
      <c r="G67" s="10" t="s">
        <v>227</v>
      </c>
      <c r="H67" s="10" t="s">
        <v>86</v>
      </c>
      <c r="I67" s="10">
        <v>20</v>
      </c>
      <c r="J67" s="4">
        <v>1040.69</v>
      </c>
      <c r="K67" s="4">
        <v>477.19</v>
      </c>
      <c r="L67" s="4">
        <v>730.7</v>
      </c>
      <c r="M67" s="24">
        <f t="shared" si="3"/>
        <v>30916.740000000005</v>
      </c>
      <c r="N67" s="28">
        <v>35306.57</v>
      </c>
    </row>
    <row r="68" spans="1:14" s="22" customFormat="1" x14ac:dyDescent="0.25">
      <c r="A68" s="9" t="s">
        <v>143</v>
      </c>
      <c r="B68" s="20" t="s">
        <v>39</v>
      </c>
      <c r="C68" s="10" t="s">
        <v>220</v>
      </c>
      <c r="D68" s="10">
        <v>1</v>
      </c>
      <c r="E68" s="10" t="s">
        <v>222</v>
      </c>
      <c r="F68" s="28" t="s">
        <v>88</v>
      </c>
      <c r="G68" s="10" t="s">
        <v>227</v>
      </c>
      <c r="H68" s="10" t="s">
        <v>86</v>
      </c>
      <c r="I68" s="10">
        <v>20</v>
      </c>
      <c r="J68" s="4">
        <v>1040.69</v>
      </c>
      <c r="K68" s="4">
        <v>477.19</v>
      </c>
      <c r="L68" s="4">
        <v>730.7</v>
      </c>
      <c r="M68" s="24">
        <f t="shared" si="3"/>
        <v>30916.740000000005</v>
      </c>
      <c r="N68" s="28">
        <v>35073.43</v>
      </c>
    </row>
    <row r="69" spans="1:14" s="22" customFormat="1" x14ac:dyDescent="0.25">
      <c r="A69" s="9" t="s">
        <v>144</v>
      </c>
      <c r="B69" s="20" t="s">
        <v>40</v>
      </c>
      <c r="C69" s="10" t="s">
        <v>220</v>
      </c>
      <c r="D69" s="10">
        <v>2</v>
      </c>
      <c r="E69" s="10" t="s">
        <v>222</v>
      </c>
      <c r="F69" s="28" t="s">
        <v>88</v>
      </c>
      <c r="G69" s="10" t="s">
        <v>227</v>
      </c>
      <c r="H69" s="10" t="s">
        <v>86</v>
      </c>
      <c r="I69" s="10">
        <v>20</v>
      </c>
      <c r="J69" s="4">
        <v>1040.69</v>
      </c>
      <c r="K69" s="4">
        <v>477.19</v>
      </c>
      <c r="L69" s="4">
        <v>937.22</v>
      </c>
      <c r="M69" s="24">
        <f t="shared" si="3"/>
        <v>33808.020000000004</v>
      </c>
      <c r="N69" s="28">
        <v>34840.29</v>
      </c>
    </row>
    <row r="70" spans="1:14" s="22" customFormat="1" ht="26.25" x14ac:dyDescent="0.25">
      <c r="A70" s="9" t="s">
        <v>145</v>
      </c>
      <c r="B70" s="20" t="s">
        <v>41</v>
      </c>
      <c r="C70" s="10" t="s">
        <v>220</v>
      </c>
      <c r="D70" s="10">
        <v>1</v>
      </c>
      <c r="E70" s="10" t="s">
        <v>222</v>
      </c>
      <c r="F70" s="10" t="s">
        <v>88</v>
      </c>
      <c r="G70" s="10" t="s">
        <v>227</v>
      </c>
      <c r="H70" s="10" t="s">
        <v>86</v>
      </c>
      <c r="I70" s="10">
        <v>20</v>
      </c>
      <c r="J70" s="4">
        <v>1040.69</v>
      </c>
      <c r="K70" s="4">
        <v>477.19</v>
      </c>
      <c r="L70" s="4">
        <v>730.7</v>
      </c>
      <c r="M70" s="24">
        <f t="shared" si="3"/>
        <v>30916.740000000005</v>
      </c>
      <c r="N70" s="32">
        <v>34607.14</v>
      </c>
    </row>
    <row r="71" spans="1:14" s="22" customFormat="1" x14ac:dyDescent="0.25">
      <c r="A71" s="9" t="s">
        <v>147</v>
      </c>
      <c r="B71" s="20" t="s">
        <v>43</v>
      </c>
      <c r="C71" s="10" t="s">
        <v>220</v>
      </c>
      <c r="D71" s="10">
        <v>1</v>
      </c>
      <c r="E71" s="10" t="s">
        <v>222</v>
      </c>
      <c r="F71" s="10" t="s">
        <v>88</v>
      </c>
      <c r="G71" s="10" t="s">
        <v>227</v>
      </c>
      <c r="H71" s="10" t="s">
        <v>86</v>
      </c>
      <c r="I71" s="10">
        <v>20</v>
      </c>
      <c r="J71" s="4">
        <v>1040.69</v>
      </c>
      <c r="K71" s="4">
        <v>477.19</v>
      </c>
      <c r="L71" s="4">
        <v>730.7</v>
      </c>
      <c r="M71" s="24">
        <f t="shared" si="3"/>
        <v>30916.740000000005</v>
      </c>
      <c r="N71" s="32">
        <v>34374</v>
      </c>
    </row>
    <row r="72" spans="1:14" s="22" customFormat="1" x14ac:dyDescent="0.25">
      <c r="A72" s="9" t="s">
        <v>148</v>
      </c>
      <c r="B72" s="20" t="s">
        <v>44</v>
      </c>
      <c r="C72" s="10" t="s">
        <v>220</v>
      </c>
      <c r="D72" s="10">
        <v>1</v>
      </c>
      <c r="E72" s="10" t="s">
        <v>222</v>
      </c>
      <c r="F72" s="10" t="s">
        <v>88</v>
      </c>
      <c r="G72" s="10" t="s">
        <v>227</v>
      </c>
      <c r="H72" s="10" t="s">
        <v>86</v>
      </c>
      <c r="I72" s="10">
        <v>20</v>
      </c>
      <c r="J72" s="4">
        <v>1040.69</v>
      </c>
      <c r="K72" s="4">
        <v>477.19</v>
      </c>
      <c r="L72" s="4">
        <v>730.7</v>
      </c>
      <c r="M72" s="24">
        <f t="shared" si="3"/>
        <v>30916.740000000005</v>
      </c>
      <c r="N72" s="32">
        <v>34374</v>
      </c>
    </row>
    <row r="73" spans="1:14" s="22" customFormat="1" ht="26.25" x14ac:dyDescent="0.25">
      <c r="A73" s="9" t="s">
        <v>149</v>
      </c>
      <c r="B73" s="20" t="s">
        <v>45</v>
      </c>
      <c r="C73" s="10" t="s">
        <v>220</v>
      </c>
      <c r="D73" s="10">
        <v>1</v>
      </c>
      <c r="E73" s="10" t="s">
        <v>222</v>
      </c>
      <c r="F73" s="10" t="s">
        <v>88</v>
      </c>
      <c r="G73" s="10" t="s">
        <v>227</v>
      </c>
      <c r="H73" s="10" t="s">
        <v>86</v>
      </c>
      <c r="I73" s="10">
        <v>20</v>
      </c>
      <c r="J73" s="4">
        <v>1040.69</v>
      </c>
      <c r="K73" s="4">
        <v>477.19</v>
      </c>
      <c r="L73" s="4">
        <v>937.22</v>
      </c>
      <c r="M73" s="24">
        <f t="shared" si="3"/>
        <v>33808.020000000004</v>
      </c>
      <c r="N73" s="34">
        <v>34140.86</v>
      </c>
    </row>
    <row r="74" spans="1:14" s="22" customFormat="1" x14ac:dyDescent="0.25">
      <c r="A74" s="9" t="s">
        <v>150</v>
      </c>
      <c r="B74" s="20" t="s">
        <v>242</v>
      </c>
      <c r="C74" s="10" t="s">
        <v>220</v>
      </c>
      <c r="D74" s="10">
        <v>1</v>
      </c>
      <c r="E74" s="10" t="s">
        <v>222</v>
      </c>
      <c r="F74" s="10" t="s">
        <v>88</v>
      </c>
      <c r="G74" s="10" t="s">
        <v>227</v>
      </c>
      <c r="H74" s="10" t="s">
        <v>86</v>
      </c>
      <c r="I74" s="10">
        <v>20</v>
      </c>
      <c r="J74" s="4">
        <v>1040.69</v>
      </c>
      <c r="K74" s="4">
        <v>477.19</v>
      </c>
      <c r="L74" s="4">
        <v>730.7</v>
      </c>
      <c r="M74" s="24">
        <f t="shared" si="3"/>
        <v>30916.740000000005</v>
      </c>
      <c r="N74" s="34">
        <v>34140.86</v>
      </c>
    </row>
    <row r="75" spans="1:14" s="22" customFormat="1" x14ac:dyDescent="0.25">
      <c r="A75" s="9" t="s">
        <v>151</v>
      </c>
      <c r="B75" s="20" t="s">
        <v>46</v>
      </c>
      <c r="C75" s="10" t="s">
        <v>220</v>
      </c>
      <c r="D75" s="10">
        <v>1</v>
      </c>
      <c r="E75" s="10" t="s">
        <v>222</v>
      </c>
      <c r="F75" s="10" t="s">
        <v>88</v>
      </c>
      <c r="G75" s="10" t="s">
        <v>227</v>
      </c>
      <c r="H75" s="10" t="s">
        <v>86</v>
      </c>
      <c r="I75" s="10">
        <v>20</v>
      </c>
      <c r="J75" s="4">
        <v>1040.69</v>
      </c>
      <c r="K75" s="4">
        <v>477.19</v>
      </c>
      <c r="L75" s="4">
        <v>960.99</v>
      </c>
      <c r="M75" s="24">
        <f t="shared" si="3"/>
        <v>34140.800000000003</v>
      </c>
      <c r="N75" s="34">
        <v>34140.86</v>
      </c>
    </row>
    <row r="76" spans="1:14" s="22" customFormat="1" ht="26.25" x14ac:dyDescent="0.25">
      <c r="A76" s="9" t="s">
        <v>152</v>
      </c>
      <c r="B76" s="20" t="s">
        <v>47</v>
      </c>
      <c r="C76" s="10" t="s">
        <v>220</v>
      </c>
      <c r="D76" s="10">
        <v>2</v>
      </c>
      <c r="E76" s="10" t="s">
        <v>222</v>
      </c>
      <c r="F76" s="10" t="s">
        <v>88</v>
      </c>
      <c r="G76" s="10" t="s">
        <v>227</v>
      </c>
      <c r="H76" s="10" t="s">
        <v>86</v>
      </c>
      <c r="I76" s="10">
        <v>20</v>
      </c>
      <c r="J76" s="4">
        <v>1040.69</v>
      </c>
      <c r="K76" s="4">
        <v>477.19</v>
      </c>
      <c r="L76" s="4">
        <v>730.7</v>
      </c>
      <c r="M76" s="24">
        <f t="shared" si="3"/>
        <v>30916.740000000005</v>
      </c>
      <c r="N76" s="34">
        <v>34140.86</v>
      </c>
    </row>
    <row r="77" spans="1:14" s="22" customFormat="1" ht="26.25" x14ac:dyDescent="0.25">
      <c r="A77" s="9" t="s">
        <v>153</v>
      </c>
      <c r="B77" s="20" t="s">
        <v>48</v>
      </c>
      <c r="C77" s="10" t="s">
        <v>220</v>
      </c>
      <c r="D77" s="10">
        <v>1</v>
      </c>
      <c r="E77" s="10" t="s">
        <v>222</v>
      </c>
      <c r="F77" s="10" t="s">
        <v>88</v>
      </c>
      <c r="G77" s="10" t="s">
        <v>227</v>
      </c>
      <c r="H77" s="10" t="s">
        <v>86</v>
      </c>
      <c r="I77" s="10">
        <v>20</v>
      </c>
      <c r="J77" s="4">
        <v>1040.69</v>
      </c>
      <c r="K77" s="4">
        <v>477.19</v>
      </c>
      <c r="L77" s="4">
        <v>861.78</v>
      </c>
      <c r="M77" s="24">
        <f t="shared" si="3"/>
        <v>32751.86</v>
      </c>
      <c r="N77" s="32">
        <v>33907.71</v>
      </c>
    </row>
    <row r="78" spans="1:14" s="25" customFormat="1" ht="26.25" x14ac:dyDescent="0.25">
      <c r="A78" s="26" t="s">
        <v>154</v>
      </c>
      <c r="B78" s="27" t="s">
        <v>92</v>
      </c>
      <c r="C78" s="28" t="s">
        <v>220</v>
      </c>
      <c r="D78" s="28">
        <v>4</v>
      </c>
      <c r="E78" s="28" t="s">
        <v>222</v>
      </c>
      <c r="F78" s="28" t="s">
        <v>88</v>
      </c>
      <c r="G78" s="28" t="s">
        <v>227</v>
      </c>
      <c r="H78" s="28" t="s">
        <v>86</v>
      </c>
      <c r="I78" s="28">
        <v>20</v>
      </c>
      <c r="J78" s="29">
        <v>1040.69</v>
      </c>
      <c r="K78" s="29">
        <v>477.19</v>
      </c>
      <c r="L78" s="4">
        <v>676.08</v>
      </c>
      <c r="M78" s="21">
        <f t="shared" si="3"/>
        <v>30152.060000000005</v>
      </c>
      <c r="N78" s="33">
        <v>33674.57</v>
      </c>
    </row>
    <row r="79" spans="1:14" s="22" customFormat="1" x14ac:dyDescent="0.25">
      <c r="A79" s="9" t="s">
        <v>155</v>
      </c>
      <c r="B79" s="20" t="s">
        <v>49</v>
      </c>
      <c r="C79" s="10" t="s">
        <v>220</v>
      </c>
      <c r="D79" s="10">
        <v>1</v>
      </c>
      <c r="E79" s="10" t="s">
        <v>222</v>
      </c>
      <c r="F79" s="10" t="s">
        <v>88</v>
      </c>
      <c r="G79" s="10" t="s">
        <v>227</v>
      </c>
      <c r="H79" s="10" t="s">
        <v>86</v>
      </c>
      <c r="I79" s="10">
        <v>20</v>
      </c>
      <c r="J79" s="4">
        <v>1040.69</v>
      </c>
      <c r="K79" s="4">
        <v>477.19</v>
      </c>
      <c r="L79" s="4">
        <v>676.08</v>
      </c>
      <c r="M79" s="24">
        <f t="shared" si="3"/>
        <v>30152.060000000005</v>
      </c>
      <c r="N79" s="32">
        <v>32742</v>
      </c>
    </row>
    <row r="80" spans="1:14" s="22" customFormat="1" x14ac:dyDescent="0.25">
      <c r="A80" s="9" t="s">
        <v>157</v>
      </c>
      <c r="B80" s="20" t="s">
        <v>51</v>
      </c>
      <c r="C80" s="10" t="s">
        <v>220</v>
      </c>
      <c r="D80" s="10">
        <v>1</v>
      </c>
      <c r="E80" s="10" t="s">
        <v>222</v>
      </c>
      <c r="F80" s="10" t="s">
        <v>88</v>
      </c>
      <c r="G80" s="10" t="s">
        <v>227</v>
      </c>
      <c r="H80" s="10" t="s">
        <v>86</v>
      </c>
      <c r="I80" s="10">
        <v>20</v>
      </c>
      <c r="J80" s="4">
        <v>1040.69</v>
      </c>
      <c r="K80" s="4">
        <v>477.19</v>
      </c>
      <c r="L80" s="4">
        <v>521.17999999999995</v>
      </c>
      <c r="M80" s="24">
        <f t="shared" si="3"/>
        <v>27983.460000000003</v>
      </c>
      <c r="N80" s="32">
        <v>32275.71</v>
      </c>
    </row>
    <row r="81" spans="1:14" s="22" customFormat="1" ht="26.25" x14ac:dyDescent="0.25">
      <c r="A81" s="9" t="s">
        <v>160</v>
      </c>
      <c r="B81" s="20" t="s">
        <v>53</v>
      </c>
      <c r="C81" s="10" t="s">
        <v>220</v>
      </c>
      <c r="D81" s="10">
        <v>4</v>
      </c>
      <c r="E81" s="10" t="s">
        <v>222</v>
      </c>
      <c r="F81" s="10" t="s">
        <v>88</v>
      </c>
      <c r="G81" s="10" t="s">
        <v>227</v>
      </c>
      <c r="H81" s="10" t="s">
        <v>86</v>
      </c>
      <c r="I81" s="10">
        <v>20</v>
      </c>
      <c r="J81" s="4">
        <v>1040.69</v>
      </c>
      <c r="K81" s="4">
        <v>477.19</v>
      </c>
      <c r="L81" s="4">
        <v>718.59</v>
      </c>
      <c r="M81" s="24">
        <f t="shared" si="3"/>
        <v>30747.200000000004</v>
      </c>
      <c r="N81" s="32">
        <v>31343.14</v>
      </c>
    </row>
    <row r="82" spans="1:14" s="22" customFormat="1" x14ac:dyDescent="0.25">
      <c r="A82" s="9" t="s">
        <v>104</v>
      </c>
      <c r="B82" s="20" t="s">
        <v>8</v>
      </c>
      <c r="C82" s="10" t="s">
        <v>220</v>
      </c>
      <c r="D82" s="10">
        <v>1</v>
      </c>
      <c r="E82" s="10" t="s">
        <v>221</v>
      </c>
      <c r="F82" s="10" t="s">
        <v>88</v>
      </c>
      <c r="G82" s="10" t="s">
        <v>230</v>
      </c>
      <c r="H82" s="10" t="s">
        <v>88</v>
      </c>
      <c r="I82" s="10">
        <v>20</v>
      </c>
      <c r="J82" s="4">
        <v>1040.69</v>
      </c>
      <c r="K82" s="4">
        <v>477.19</v>
      </c>
      <c r="L82" s="4">
        <v>2029.64</v>
      </c>
      <c r="M82" s="24">
        <f>J82*12+K82*14+L82*14+742.7*2</f>
        <v>49069.30000000001</v>
      </c>
      <c r="N82" s="28">
        <v>49069.29</v>
      </c>
    </row>
    <row r="83" spans="1:14" s="22" customFormat="1" x14ac:dyDescent="0.25">
      <c r="A83" s="9" t="s">
        <v>159</v>
      </c>
      <c r="B83" s="20" t="s">
        <v>52</v>
      </c>
      <c r="C83" s="10" t="s">
        <v>220</v>
      </c>
      <c r="D83" s="10">
        <v>3</v>
      </c>
      <c r="E83" s="10" t="s">
        <v>222</v>
      </c>
      <c r="F83" s="10" t="s">
        <v>88</v>
      </c>
      <c r="G83" s="10" t="s">
        <v>227</v>
      </c>
      <c r="H83" s="10" t="s">
        <v>88</v>
      </c>
      <c r="I83" s="10">
        <v>16</v>
      </c>
      <c r="J83" s="4">
        <v>781.39</v>
      </c>
      <c r="K83" s="4">
        <v>379.77</v>
      </c>
      <c r="L83" s="4">
        <v>946.78</v>
      </c>
      <c r="M83" s="21">
        <f>J83*12+K83*14+L83*14+675.35*2</f>
        <v>29299.079999999998</v>
      </c>
      <c r="N83" s="32">
        <v>31576.29</v>
      </c>
    </row>
    <row r="84" spans="1:14" s="22" customFormat="1" x14ac:dyDescent="0.25">
      <c r="A84" s="9" t="s">
        <v>164</v>
      </c>
      <c r="B84" s="20" t="s">
        <v>56</v>
      </c>
      <c r="C84" s="10" t="s">
        <v>220</v>
      </c>
      <c r="D84" s="10">
        <v>6</v>
      </c>
      <c r="E84" s="10" t="s">
        <v>222</v>
      </c>
      <c r="F84" s="10" t="s">
        <v>88</v>
      </c>
      <c r="G84" s="10" t="s">
        <v>227</v>
      </c>
      <c r="H84" s="10" t="s">
        <v>88</v>
      </c>
      <c r="I84" s="10">
        <v>16</v>
      </c>
      <c r="J84" s="4">
        <v>781.39</v>
      </c>
      <c r="K84" s="4">
        <v>379.77</v>
      </c>
      <c r="L84" s="4">
        <v>946.78</v>
      </c>
      <c r="M84" s="21">
        <f>J84*12+K84*14+L84*14+675.35*2</f>
        <v>29299.079999999998</v>
      </c>
      <c r="N84" s="32">
        <v>29478</v>
      </c>
    </row>
    <row r="85" spans="1:14" s="22" customFormat="1" x14ac:dyDescent="0.25">
      <c r="A85" s="9" t="s">
        <v>161</v>
      </c>
      <c r="B85" s="20" t="s">
        <v>54</v>
      </c>
      <c r="C85" s="10" t="s">
        <v>220</v>
      </c>
      <c r="D85" s="10">
        <v>2</v>
      </c>
      <c r="E85" s="10" t="s">
        <v>222</v>
      </c>
      <c r="F85" s="10" t="s">
        <v>88</v>
      </c>
      <c r="G85" s="10" t="s">
        <v>227</v>
      </c>
      <c r="H85" s="10" t="s">
        <v>88</v>
      </c>
      <c r="I85" s="10">
        <v>16</v>
      </c>
      <c r="J85" s="4">
        <v>781.39</v>
      </c>
      <c r="K85" s="4">
        <v>379.77</v>
      </c>
      <c r="L85" s="4">
        <v>856.78</v>
      </c>
      <c r="M85" s="24">
        <f>J85*12+K85*14+L85*14+759*2</f>
        <v>28206.379999999997</v>
      </c>
      <c r="N85" s="34">
        <v>29711.14</v>
      </c>
    </row>
    <row r="86" spans="1:14" s="22" customFormat="1" ht="26.25" x14ac:dyDescent="0.25">
      <c r="A86" s="9" t="s">
        <v>162</v>
      </c>
      <c r="B86" s="20" t="s">
        <v>55</v>
      </c>
      <c r="C86" s="10" t="s">
        <v>220</v>
      </c>
      <c r="D86" s="10">
        <v>1</v>
      </c>
      <c r="E86" s="10" t="s">
        <v>222</v>
      </c>
      <c r="F86" s="10" t="s">
        <v>88</v>
      </c>
      <c r="G86" s="10" t="s">
        <v>227</v>
      </c>
      <c r="H86" s="10" t="s">
        <v>88</v>
      </c>
      <c r="I86" s="10">
        <v>16</v>
      </c>
      <c r="J86" s="4">
        <v>781.39</v>
      </c>
      <c r="K86" s="4">
        <v>379.77</v>
      </c>
      <c r="L86" s="4">
        <v>959.56</v>
      </c>
      <c r="M86" s="21">
        <f t="shared" ref="M86:M89" si="4">J86*12+K86*14+L86*14+675.35*2</f>
        <v>29478</v>
      </c>
      <c r="N86" s="34">
        <v>29478</v>
      </c>
    </row>
    <row r="87" spans="1:14" s="22" customFormat="1" x14ac:dyDescent="0.25">
      <c r="A87" s="9" t="s">
        <v>165</v>
      </c>
      <c r="B87" s="20" t="s">
        <v>57</v>
      </c>
      <c r="C87" s="10" t="s">
        <v>220</v>
      </c>
      <c r="D87" s="10">
        <v>4</v>
      </c>
      <c r="E87" s="10" t="s">
        <v>222</v>
      </c>
      <c r="F87" s="10" t="s">
        <v>88</v>
      </c>
      <c r="G87" s="10" t="s">
        <v>227</v>
      </c>
      <c r="H87" s="10" t="s">
        <v>88</v>
      </c>
      <c r="I87" s="10">
        <v>16</v>
      </c>
      <c r="J87" s="4">
        <v>781.39</v>
      </c>
      <c r="K87" s="4">
        <v>379.77</v>
      </c>
      <c r="L87" s="4">
        <v>773.04</v>
      </c>
      <c r="M87" s="21">
        <f t="shared" si="4"/>
        <v>26866.719999999998</v>
      </c>
      <c r="N87" s="32">
        <v>29011.71</v>
      </c>
    </row>
    <row r="88" spans="1:14" s="22" customFormat="1" x14ac:dyDescent="0.25">
      <c r="A88" s="9" t="s">
        <v>166</v>
      </c>
      <c r="B88" s="20" t="s">
        <v>58</v>
      </c>
      <c r="C88" s="10" t="s">
        <v>220</v>
      </c>
      <c r="D88" s="10">
        <v>1</v>
      </c>
      <c r="E88" s="10" t="s">
        <v>222</v>
      </c>
      <c r="F88" s="10" t="s">
        <v>88</v>
      </c>
      <c r="G88" s="10" t="s">
        <v>227</v>
      </c>
      <c r="H88" s="10" t="s">
        <v>88</v>
      </c>
      <c r="I88" s="10">
        <v>16</v>
      </c>
      <c r="J88" s="4">
        <v>781.39</v>
      </c>
      <c r="K88" s="4">
        <v>379.77</v>
      </c>
      <c r="L88" s="4">
        <v>856.78</v>
      </c>
      <c r="M88" s="21">
        <f t="shared" si="4"/>
        <v>28039.079999999998</v>
      </c>
      <c r="N88" s="32">
        <v>29011.71</v>
      </c>
    </row>
    <row r="89" spans="1:14" s="22" customFormat="1" x14ac:dyDescent="0.25">
      <c r="A89" s="9" t="s">
        <v>167</v>
      </c>
      <c r="B89" s="20" t="s">
        <v>59</v>
      </c>
      <c r="C89" s="10" t="s">
        <v>224</v>
      </c>
      <c r="D89" s="10">
        <v>1</v>
      </c>
      <c r="E89" s="10" t="s">
        <v>221</v>
      </c>
      <c r="F89" s="10" t="s">
        <v>88</v>
      </c>
      <c r="G89" s="10" t="s">
        <v>227</v>
      </c>
      <c r="H89" s="10" t="s">
        <v>88</v>
      </c>
      <c r="I89" s="10">
        <v>16</v>
      </c>
      <c r="J89" s="4">
        <v>781.39</v>
      </c>
      <c r="K89" s="4">
        <v>379.77</v>
      </c>
      <c r="L89" s="4">
        <v>1008.29</v>
      </c>
      <c r="M89" s="21">
        <f t="shared" si="4"/>
        <v>30160.219999999998</v>
      </c>
      <c r="N89" s="32"/>
    </row>
    <row r="90" spans="1:14" s="22" customFormat="1" x14ac:dyDescent="0.25">
      <c r="A90" s="9" t="s">
        <v>167</v>
      </c>
      <c r="B90" s="20" t="s">
        <v>59</v>
      </c>
      <c r="C90" s="10" t="s">
        <v>224</v>
      </c>
      <c r="D90" s="10">
        <v>1</v>
      </c>
      <c r="E90" s="10" t="s">
        <v>221</v>
      </c>
      <c r="F90" s="10" t="s">
        <v>88</v>
      </c>
      <c r="G90" s="10" t="s">
        <v>227</v>
      </c>
      <c r="H90" s="10" t="s">
        <v>89</v>
      </c>
      <c r="I90" s="10">
        <v>16</v>
      </c>
      <c r="J90" s="4">
        <v>650.33000000000004</v>
      </c>
      <c r="K90" s="4">
        <v>379.77</v>
      </c>
      <c r="L90" s="4">
        <v>1008.29</v>
      </c>
      <c r="M90" s="21">
        <f>J90*12+K90*14+L90*14+644.4*2</f>
        <v>28525.600000000002</v>
      </c>
      <c r="N90" s="32">
        <v>28545.43</v>
      </c>
    </row>
    <row r="91" spans="1:14" s="22" customFormat="1" x14ac:dyDescent="0.25">
      <c r="A91" s="9" t="s">
        <v>168</v>
      </c>
      <c r="B91" s="20" t="s">
        <v>60</v>
      </c>
      <c r="C91" s="10" t="s">
        <v>220</v>
      </c>
      <c r="D91" s="10">
        <v>1</v>
      </c>
      <c r="E91" s="10" t="s">
        <v>221</v>
      </c>
      <c r="F91" s="10" t="s">
        <v>88</v>
      </c>
      <c r="G91" s="10" t="s">
        <v>227</v>
      </c>
      <c r="H91" s="10" t="s">
        <v>88</v>
      </c>
      <c r="I91" s="10">
        <v>16</v>
      </c>
      <c r="J91" s="4">
        <v>781.39</v>
      </c>
      <c r="K91" s="4">
        <v>379.77</v>
      </c>
      <c r="L91" s="4">
        <v>856.78</v>
      </c>
      <c r="M91" s="21">
        <f t="shared" ref="M91:M111" si="5">J91*12+K91*14+L91*14+675.35*2</f>
        <v>28039.079999999998</v>
      </c>
      <c r="N91" s="32">
        <v>28545.43</v>
      </c>
    </row>
    <row r="92" spans="1:14" s="22" customFormat="1" ht="26.25" x14ac:dyDescent="0.25">
      <c r="A92" s="9" t="s">
        <v>171</v>
      </c>
      <c r="B92" s="20" t="s">
        <v>247</v>
      </c>
      <c r="C92" s="10" t="s">
        <v>220</v>
      </c>
      <c r="D92" s="10">
        <v>1</v>
      </c>
      <c r="E92" s="10" t="s">
        <v>222</v>
      </c>
      <c r="F92" s="10" t="s">
        <v>88</v>
      </c>
      <c r="G92" s="10" t="s">
        <v>227</v>
      </c>
      <c r="H92" s="10" t="s">
        <v>88</v>
      </c>
      <c r="I92" s="10">
        <v>16</v>
      </c>
      <c r="J92" s="4">
        <v>781.39</v>
      </c>
      <c r="K92" s="4">
        <v>379.77</v>
      </c>
      <c r="L92" s="4">
        <v>856.79</v>
      </c>
      <c r="M92" s="21">
        <f t="shared" si="5"/>
        <v>28039.219999999998</v>
      </c>
      <c r="N92" s="32">
        <v>28545.43</v>
      </c>
    </row>
    <row r="93" spans="1:14" s="22" customFormat="1" ht="26.25" x14ac:dyDescent="0.25">
      <c r="A93" s="9" t="s">
        <v>178</v>
      </c>
      <c r="B93" s="20" t="s">
        <v>68</v>
      </c>
      <c r="C93" s="10" t="s">
        <v>220</v>
      </c>
      <c r="D93" s="10">
        <v>1</v>
      </c>
      <c r="E93" s="10" t="s">
        <v>222</v>
      </c>
      <c r="F93" s="10" t="s">
        <v>88</v>
      </c>
      <c r="G93" s="10" t="s">
        <v>227</v>
      </c>
      <c r="H93" s="10" t="s">
        <v>88</v>
      </c>
      <c r="I93" s="10">
        <v>16</v>
      </c>
      <c r="J93" s="4">
        <v>781.39</v>
      </c>
      <c r="K93" s="4">
        <v>379.77</v>
      </c>
      <c r="L93" s="4">
        <v>825.34</v>
      </c>
      <c r="M93" s="21">
        <f t="shared" si="5"/>
        <v>27598.920000000002</v>
      </c>
      <c r="N93" s="32">
        <v>27612.86</v>
      </c>
    </row>
    <row r="94" spans="1:14" s="22" customFormat="1" ht="26.25" x14ac:dyDescent="0.25">
      <c r="A94" s="9" t="s">
        <v>181</v>
      </c>
      <c r="B94" s="20" t="s">
        <v>71</v>
      </c>
      <c r="C94" s="10" t="s">
        <v>220</v>
      </c>
      <c r="D94" s="10">
        <v>1</v>
      </c>
      <c r="E94" s="10" t="s">
        <v>221</v>
      </c>
      <c r="F94" s="10" t="s">
        <v>88</v>
      </c>
      <c r="G94" s="10" t="s">
        <v>227</v>
      </c>
      <c r="H94" s="10" t="s">
        <v>88</v>
      </c>
      <c r="I94" s="10">
        <v>16</v>
      </c>
      <c r="J94" s="4">
        <v>781.39</v>
      </c>
      <c r="K94" s="4">
        <v>379.77</v>
      </c>
      <c r="L94" s="4">
        <v>809.68</v>
      </c>
      <c r="M94" s="21">
        <f t="shared" si="5"/>
        <v>27379.679999999997</v>
      </c>
      <c r="N94" s="34">
        <v>27379.71</v>
      </c>
    </row>
    <row r="95" spans="1:14" s="22" customFormat="1" x14ac:dyDescent="0.25">
      <c r="A95" s="9" t="s">
        <v>173</v>
      </c>
      <c r="B95" s="20" t="s">
        <v>64</v>
      </c>
      <c r="C95" s="10" t="s">
        <v>220</v>
      </c>
      <c r="D95" s="10">
        <v>1</v>
      </c>
      <c r="E95" s="10" t="s">
        <v>221</v>
      </c>
      <c r="F95" s="10" t="s">
        <v>88</v>
      </c>
      <c r="G95" s="10" t="s">
        <v>227</v>
      </c>
      <c r="H95" s="10" t="s">
        <v>88</v>
      </c>
      <c r="I95" s="10">
        <v>16</v>
      </c>
      <c r="J95" s="4">
        <v>781.39</v>
      </c>
      <c r="K95" s="4">
        <v>379.77</v>
      </c>
      <c r="L95" s="4">
        <v>773.04</v>
      </c>
      <c r="M95" s="21">
        <f t="shared" si="5"/>
        <v>26866.719999999998</v>
      </c>
      <c r="N95" s="32">
        <v>28079.14</v>
      </c>
    </row>
    <row r="96" spans="1:14" s="22" customFormat="1" ht="26.25" x14ac:dyDescent="0.25">
      <c r="A96" s="9" t="s">
        <v>163</v>
      </c>
      <c r="B96" s="20" t="s">
        <v>93</v>
      </c>
      <c r="C96" s="10" t="s">
        <v>220</v>
      </c>
      <c r="D96" s="10">
        <v>1</v>
      </c>
      <c r="E96" s="10" t="s">
        <v>221</v>
      </c>
      <c r="F96" s="10" t="s">
        <v>88</v>
      </c>
      <c r="G96" s="10" t="s">
        <v>230</v>
      </c>
      <c r="H96" s="10" t="s">
        <v>88</v>
      </c>
      <c r="I96" s="10">
        <v>16</v>
      </c>
      <c r="J96" s="4">
        <v>781.39</v>
      </c>
      <c r="K96" s="4">
        <v>379.77</v>
      </c>
      <c r="L96" s="4">
        <v>1109.96</v>
      </c>
      <c r="M96" s="21">
        <f>J96*12+K96*14+L96*14+675.35*2</f>
        <v>31583.600000000002</v>
      </c>
      <c r="N96" s="34">
        <v>31583.57</v>
      </c>
    </row>
    <row r="97" spans="1:14" s="22" customFormat="1" x14ac:dyDescent="0.25">
      <c r="A97" s="9" t="s">
        <v>174</v>
      </c>
      <c r="B97" s="20" t="s">
        <v>65</v>
      </c>
      <c r="C97" s="10" t="s">
        <v>220</v>
      </c>
      <c r="D97" s="10">
        <v>4</v>
      </c>
      <c r="E97" s="10" t="s">
        <v>221</v>
      </c>
      <c r="F97" s="10" t="s">
        <v>88</v>
      </c>
      <c r="G97" s="10" t="s">
        <v>227</v>
      </c>
      <c r="H97" s="10" t="s">
        <v>88</v>
      </c>
      <c r="I97" s="10">
        <v>16</v>
      </c>
      <c r="J97" s="4">
        <v>781.39</v>
      </c>
      <c r="K97" s="4">
        <v>379.77</v>
      </c>
      <c r="L97" s="4">
        <v>779.08</v>
      </c>
      <c r="M97" s="21">
        <f t="shared" si="5"/>
        <v>26951.280000000002</v>
      </c>
      <c r="N97" s="32">
        <v>27846</v>
      </c>
    </row>
    <row r="98" spans="1:14" s="22" customFormat="1" x14ac:dyDescent="0.25">
      <c r="A98" s="9" t="s">
        <v>175</v>
      </c>
      <c r="B98" s="20" t="s">
        <v>94</v>
      </c>
      <c r="C98" s="10" t="s">
        <v>220</v>
      </c>
      <c r="D98" s="10">
        <v>6</v>
      </c>
      <c r="E98" s="10" t="s">
        <v>221</v>
      </c>
      <c r="F98" s="10" t="s">
        <v>88</v>
      </c>
      <c r="G98" s="10" t="s">
        <v>227</v>
      </c>
      <c r="H98" s="10" t="s">
        <v>88</v>
      </c>
      <c r="I98" s="10">
        <v>16</v>
      </c>
      <c r="J98" s="4">
        <v>781.39</v>
      </c>
      <c r="K98" s="4">
        <v>379.77</v>
      </c>
      <c r="L98" s="4">
        <v>779.08</v>
      </c>
      <c r="M98" s="21">
        <f t="shared" si="5"/>
        <v>26951.280000000002</v>
      </c>
      <c r="N98" s="32">
        <v>27612.86</v>
      </c>
    </row>
    <row r="99" spans="1:14" s="22" customFormat="1" x14ac:dyDescent="0.25">
      <c r="A99" s="9" t="s">
        <v>176</v>
      </c>
      <c r="B99" s="20" t="s">
        <v>66</v>
      </c>
      <c r="C99" s="10" t="s">
        <v>220</v>
      </c>
      <c r="D99" s="10">
        <v>2</v>
      </c>
      <c r="E99" s="10" t="s">
        <v>221</v>
      </c>
      <c r="F99" s="10" t="s">
        <v>88</v>
      </c>
      <c r="G99" s="10" t="s">
        <v>227</v>
      </c>
      <c r="H99" s="10" t="s">
        <v>88</v>
      </c>
      <c r="I99" s="10">
        <v>16</v>
      </c>
      <c r="J99" s="4">
        <v>781.39</v>
      </c>
      <c r="K99" s="4">
        <v>379.77</v>
      </c>
      <c r="L99" s="4">
        <v>779.08</v>
      </c>
      <c r="M99" s="21">
        <f t="shared" si="5"/>
        <v>26951.280000000002</v>
      </c>
      <c r="N99" s="32">
        <v>27612.86</v>
      </c>
    </row>
    <row r="100" spans="1:14" s="22" customFormat="1" ht="26.25" x14ac:dyDescent="0.25">
      <c r="A100" s="9" t="s">
        <v>177</v>
      </c>
      <c r="B100" s="20" t="s">
        <v>67</v>
      </c>
      <c r="C100" s="10" t="s">
        <v>220</v>
      </c>
      <c r="D100" s="10">
        <v>4</v>
      </c>
      <c r="E100" s="10" t="s">
        <v>221</v>
      </c>
      <c r="F100" s="10" t="s">
        <v>88</v>
      </c>
      <c r="G100" s="10" t="s">
        <v>227</v>
      </c>
      <c r="H100" s="10" t="s">
        <v>88</v>
      </c>
      <c r="I100" s="10">
        <v>16</v>
      </c>
      <c r="J100" s="4">
        <v>781.39</v>
      </c>
      <c r="K100" s="4">
        <v>379.77</v>
      </c>
      <c r="L100" s="4">
        <v>779.08</v>
      </c>
      <c r="M100" s="21">
        <f t="shared" si="5"/>
        <v>26951.280000000002</v>
      </c>
      <c r="N100" s="32">
        <v>27612.86</v>
      </c>
    </row>
    <row r="101" spans="1:14" s="22" customFormat="1" ht="26.25" x14ac:dyDescent="0.25">
      <c r="A101" s="9" t="s">
        <v>179</v>
      </c>
      <c r="B101" s="20" t="s">
        <v>69</v>
      </c>
      <c r="C101" s="10" t="s">
        <v>220</v>
      </c>
      <c r="D101" s="10">
        <v>3</v>
      </c>
      <c r="E101" s="10" t="s">
        <v>221</v>
      </c>
      <c r="F101" s="10" t="s">
        <v>88</v>
      </c>
      <c r="G101" s="10" t="s">
        <v>227</v>
      </c>
      <c r="H101" s="10" t="s">
        <v>88</v>
      </c>
      <c r="I101" s="10">
        <v>16</v>
      </c>
      <c r="J101" s="4">
        <v>781.39</v>
      </c>
      <c r="K101" s="4">
        <v>379.77</v>
      </c>
      <c r="L101" s="4">
        <v>779.08</v>
      </c>
      <c r="M101" s="21">
        <f t="shared" si="5"/>
        <v>26951.280000000002</v>
      </c>
      <c r="N101" s="32">
        <v>27379.71</v>
      </c>
    </row>
    <row r="102" spans="1:14" s="22" customFormat="1" ht="26.25" x14ac:dyDescent="0.25">
      <c r="A102" s="9" t="s">
        <v>180</v>
      </c>
      <c r="B102" s="20" t="s">
        <v>70</v>
      </c>
      <c r="C102" s="10" t="s">
        <v>220</v>
      </c>
      <c r="D102" s="10">
        <v>1</v>
      </c>
      <c r="E102" s="10" t="s">
        <v>221</v>
      </c>
      <c r="F102" s="10" t="s">
        <v>88</v>
      </c>
      <c r="G102" s="10" t="s">
        <v>227</v>
      </c>
      <c r="H102" s="10" t="s">
        <v>88</v>
      </c>
      <c r="I102" s="10">
        <v>16</v>
      </c>
      <c r="J102" s="4">
        <v>781.39</v>
      </c>
      <c r="K102" s="4">
        <v>379.77</v>
      </c>
      <c r="L102" s="4">
        <v>779.08</v>
      </c>
      <c r="M102" s="21">
        <f t="shared" si="5"/>
        <v>26951.280000000002</v>
      </c>
      <c r="N102" s="32">
        <v>27379.71</v>
      </c>
    </row>
    <row r="103" spans="1:14" s="22" customFormat="1" x14ac:dyDescent="0.25">
      <c r="A103" s="9" t="s">
        <v>182</v>
      </c>
      <c r="B103" s="20" t="s">
        <v>72</v>
      </c>
      <c r="C103" s="10" t="s">
        <v>220</v>
      </c>
      <c r="D103" s="10">
        <v>3</v>
      </c>
      <c r="E103" s="10" t="s">
        <v>221</v>
      </c>
      <c r="F103" s="10" t="s">
        <v>88</v>
      </c>
      <c r="G103" s="10" t="s">
        <v>227</v>
      </c>
      <c r="H103" s="10" t="s">
        <v>88</v>
      </c>
      <c r="I103" s="10">
        <v>16</v>
      </c>
      <c r="J103" s="4">
        <v>781.39</v>
      </c>
      <c r="K103" s="4">
        <v>379.77</v>
      </c>
      <c r="L103" s="4">
        <v>779.08</v>
      </c>
      <c r="M103" s="21">
        <f t="shared" si="5"/>
        <v>26951.280000000002</v>
      </c>
      <c r="N103" s="32">
        <v>27146.57</v>
      </c>
    </row>
    <row r="104" spans="1:14" s="22" customFormat="1" ht="26.25" x14ac:dyDescent="0.25">
      <c r="A104" s="9" t="s">
        <v>183</v>
      </c>
      <c r="B104" s="20" t="s">
        <v>73</v>
      </c>
      <c r="C104" s="10" t="s">
        <v>220</v>
      </c>
      <c r="D104" s="10">
        <v>1</v>
      </c>
      <c r="E104" s="10" t="s">
        <v>221</v>
      </c>
      <c r="F104" s="10" t="s">
        <v>88</v>
      </c>
      <c r="G104" s="10" t="s">
        <v>227</v>
      </c>
      <c r="H104" s="10" t="s">
        <v>88</v>
      </c>
      <c r="I104" s="10">
        <v>16</v>
      </c>
      <c r="J104" s="4">
        <v>781.39</v>
      </c>
      <c r="K104" s="4">
        <v>379.77</v>
      </c>
      <c r="L104" s="4">
        <v>779.08</v>
      </c>
      <c r="M104" s="21">
        <f t="shared" si="5"/>
        <v>26951.280000000002</v>
      </c>
      <c r="N104" s="32">
        <v>27146.57</v>
      </c>
    </row>
    <row r="105" spans="1:14" s="22" customFormat="1" ht="26.25" x14ac:dyDescent="0.25">
      <c r="A105" s="9" t="s">
        <v>184</v>
      </c>
      <c r="B105" s="20" t="s">
        <v>74</v>
      </c>
      <c r="C105" s="10" t="s">
        <v>220</v>
      </c>
      <c r="D105" s="10">
        <v>1</v>
      </c>
      <c r="E105" s="10" t="s">
        <v>221</v>
      </c>
      <c r="F105" s="10" t="s">
        <v>88</v>
      </c>
      <c r="G105" s="10" t="s">
        <v>227</v>
      </c>
      <c r="H105" s="10" t="s">
        <v>88</v>
      </c>
      <c r="I105" s="10">
        <v>16</v>
      </c>
      <c r="J105" s="4">
        <v>781.39</v>
      </c>
      <c r="K105" s="4">
        <v>379.77</v>
      </c>
      <c r="L105" s="4">
        <v>776.38</v>
      </c>
      <c r="M105" s="21">
        <f t="shared" si="5"/>
        <v>26913.48</v>
      </c>
      <c r="N105" s="32">
        <v>26913.43</v>
      </c>
    </row>
    <row r="106" spans="1:14" s="22" customFormat="1" ht="26.25" x14ac:dyDescent="0.25">
      <c r="A106" s="9" t="s">
        <v>185</v>
      </c>
      <c r="B106" s="20" t="s">
        <v>75</v>
      </c>
      <c r="C106" s="10" t="s">
        <v>220</v>
      </c>
      <c r="D106" s="10">
        <v>1</v>
      </c>
      <c r="E106" s="10" t="s">
        <v>221</v>
      </c>
      <c r="F106" s="10" t="s">
        <v>88</v>
      </c>
      <c r="G106" s="10" t="s">
        <v>227</v>
      </c>
      <c r="H106" s="10" t="s">
        <v>88</v>
      </c>
      <c r="I106" s="10">
        <v>16</v>
      </c>
      <c r="J106" s="4">
        <v>781.39</v>
      </c>
      <c r="K106" s="4">
        <v>379.77</v>
      </c>
      <c r="L106" s="4">
        <v>776.38</v>
      </c>
      <c r="M106" s="21">
        <f t="shared" si="5"/>
        <v>26913.48</v>
      </c>
      <c r="N106" s="32">
        <v>26913.43</v>
      </c>
    </row>
    <row r="107" spans="1:14" s="22" customFormat="1" ht="26.25" x14ac:dyDescent="0.25">
      <c r="A107" s="9" t="s">
        <v>186</v>
      </c>
      <c r="B107" s="20" t="s">
        <v>76</v>
      </c>
      <c r="C107" s="10" t="s">
        <v>220</v>
      </c>
      <c r="D107" s="10">
        <v>3</v>
      </c>
      <c r="E107" s="10" t="s">
        <v>221</v>
      </c>
      <c r="F107" s="10" t="s">
        <v>88</v>
      </c>
      <c r="G107" s="10" t="s">
        <v>227</v>
      </c>
      <c r="H107" s="10" t="s">
        <v>88</v>
      </c>
      <c r="I107" s="10">
        <v>16</v>
      </c>
      <c r="J107" s="4">
        <v>781.39</v>
      </c>
      <c r="K107" s="4">
        <v>379.77</v>
      </c>
      <c r="L107" s="4">
        <v>776.38</v>
      </c>
      <c r="M107" s="21">
        <f t="shared" si="5"/>
        <v>26913.48</v>
      </c>
      <c r="N107" s="32">
        <v>26913.43</v>
      </c>
    </row>
    <row r="108" spans="1:14" s="22" customFormat="1" ht="26.25" x14ac:dyDescent="0.25">
      <c r="A108" s="9" t="s">
        <v>188</v>
      </c>
      <c r="B108" s="20" t="s">
        <v>78</v>
      </c>
      <c r="C108" s="10" t="s">
        <v>220</v>
      </c>
      <c r="D108" s="10">
        <v>2</v>
      </c>
      <c r="E108" s="10" t="s">
        <v>221</v>
      </c>
      <c r="F108" s="10" t="s">
        <v>88</v>
      </c>
      <c r="G108" s="10" t="s">
        <v>227</v>
      </c>
      <c r="H108" s="10" t="s">
        <v>88</v>
      </c>
      <c r="I108" s="10">
        <v>16</v>
      </c>
      <c r="J108" s="4">
        <v>781.39</v>
      </c>
      <c r="K108" s="4">
        <v>379.77</v>
      </c>
      <c r="L108" s="4">
        <v>776.38</v>
      </c>
      <c r="M108" s="21">
        <f t="shared" si="5"/>
        <v>26913.48</v>
      </c>
      <c r="N108" s="32">
        <v>26913.43</v>
      </c>
    </row>
    <row r="109" spans="1:14" s="22" customFormat="1" x14ac:dyDescent="0.25">
      <c r="A109" s="9" t="s">
        <v>189</v>
      </c>
      <c r="B109" s="20" t="s">
        <v>243</v>
      </c>
      <c r="C109" s="10" t="s">
        <v>220</v>
      </c>
      <c r="D109" s="10">
        <v>4</v>
      </c>
      <c r="E109" s="10" t="s">
        <v>221</v>
      </c>
      <c r="F109" s="10" t="s">
        <v>88</v>
      </c>
      <c r="G109" s="10" t="s">
        <v>227</v>
      </c>
      <c r="H109" s="10" t="s">
        <v>88</v>
      </c>
      <c r="I109" s="10">
        <v>16</v>
      </c>
      <c r="J109" s="4">
        <v>781.39</v>
      </c>
      <c r="K109" s="4">
        <v>379.77</v>
      </c>
      <c r="L109" s="4">
        <v>759.72</v>
      </c>
      <c r="M109" s="21">
        <f t="shared" si="5"/>
        <v>26680.240000000002</v>
      </c>
      <c r="N109" s="32">
        <v>26680.29</v>
      </c>
    </row>
    <row r="110" spans="1:14" s="22" customFormat="1" x14ac:dyDescent="0.25">
      <c r="A110" s="26" t="s">
        <v>120</v>
      </c>
      <c r="B110" s="27" t="s">
        <v>20</v>
      </c>
      <c r="C110" s="10" t="s">
        <v>220</v>
      </c>
      <c r="D110" s="28">
        <v>5</v>
      </c>
      <c r="E110" s="10" t="s">
        <v>221</v>
      </c>
      <c r="F110" s="28" t="s">
        <v>235</v>
      </c>
      <c r="G110" s="10" t="s">
        <v>230</v>
      </c>
      <c r="H110" s="28" t="s">
        <v>232</v>
      </c>
      <c r="I110" s="28">
        <v>18</v>
      </c>
      <c r="J110" s="29">
        <v>781.39</v>
      </c>
      <c r="K110" s="29">
        <v>428.46</v>
      </c>
      <c r="L110" s="29">
        <v>1306.4100000000001</v>
      </c>
      <c r="M110" s="21">
        <f t="shared" si="5"/>
        <v>35015.56</v>
      </c>
      <c r="N110" s="28">
        <v>43573.78</v>
      </c>
    </row>
    <row r="111" spans="1:14" s="22" customFormat="1" x14ac:dyDescent="0.25">
      <c r="A111" s="9" t="s">
        <v>146</v>
      </c>
      <c r="B111" s="23" t="s">
        <v>42</v>
      </c>
      <c r="C111" s="10" t="s">
        <v>220</v>
      </c>
      <c r="D111" s="10">
        <v>25</v>
      </c>
      <c r="E111" s="10" t="s">
        <v>221</v>
      </c>
      <c r="F111" s="10" t="s">
        <v>235</v>
      </c>
      <c r="G111" s="10" t="s">
        <v>230</v>
      </c>
      <c r="H111" s="10" t="s">
        <v>232</v>
      </c>
      <c r="I111" s="10">
        <v>16</v>
      </c>
      <c r="J111" s="4">
        <v>781.39</v>
      </c>
      <c r="K111" s="4">
        <v>379.77</v>
      </c>
      <c r="L111" s="4">
        <v>1162.56</v>
      </c>
      <c r="M111" s="21">
        <f t="shared" si="5"/>
        <v>32320</v>
      </c>
      <c r="N111" s="32">
        <v>36829.29</v>
      </c>
    </row>
    <row r="112" spans="1:14" s="22" customFormat="1" x14ac:dyDescent="0.25">
      <c r="A112" s="9" t="s">
        <v>146</v>
      </c>
      <c r="B112" s="20" t="s">
        <v>238</v>
      </c>
      <c r="C112" s="10" t="s">
        <v>220</v>
      </c>
      <c r="D112" s="10">
        <v>2</v>
      </c>
      <c r="E112" s="10" t="s">
        <v>221</v>
      </c>
      <c r="F112" s="10" t="s">
        <v>235</v>
      </c>
      <c r="G112" s="10" t="s">
        <v>230</v>
      </c>
      <c r="H112" s="10" t="s">
        <v>89</v>
      </c>
      <c r="I112" s="10">
        <v>16</v>
      </c>
      <c r="J112" s="4">
        <v>650.33000000000004</v>
      </c>
      <c r="K112" s="4">
        <v>379.77</v>
      </c>
      <c r="L112" s="4">
        <v>1162.56</v>
      </c>
      <c r="M112" s="21">
        <f t="shared" ref="M112:M125" si="6">J112*12+K112*14+L112*14+644.4*2</f>
        <v>30685.38</v>
      </c>
      <c r="N112" s="32"/>
    </row>
    <row r="113" spans="1:14" s="22" customFormat="1" ht="26.25" x14ac:dyDescent="0.25">
      <c r="A113" s="9" t="s">
        <v>156</v>
      </c>
      <c r="B113" s="20" t="s">
        <v>50</v>
      </c>
      <c r="C113" s="10" t="s">
        <v>220</v>
      </c>
      <c r="D113" s="10">
        <v>1</v>
      </c>
      <c r="E113" s="10" t="s">
        <v>222</v>
      </c>
      <c r="F113" s="10" t="s">
        <v>235</v>
      </c>
      <c r="G113" s="10" t="s">
        <v>227</v>
      </c>
      <c r="H113" s="10" t="s">
        <v>89</v>
      </c>
      <c r="I113" s="10">
        <v>16</v>
      </c>
      <c r="J113" s="4">
        <v>650.33000000000004</v>
      </c>
      <c r="K113" s="4">
        <v>379.77</v>
      </c>
      <c r="L113" s="4">
        <v>1180.47</v>
      </c>
      <c r="M113" s="21">
        <f t="shared" si="6"/>
        <v>30936.120000000003</v>
      </c>
      <c r="N113" s="34">
        <v>32508.86</v>
      </c>
    </row>
    <row r="114" spans="1:14" s="22" customFormat="1" x14ac:dyDescent="0.25">
      <c r="A114" s="9" t="s">
        <v>158</v>
      </c>
      <c r="B114" s="20" t="s">
        <v>254</v>
      </c>
      <c r="C114" s="10" t="s">
        <v>220</v>
      </c>
      <c r="D114" s="10">
        <v>1</v>
      </c>
      <c r="E114" s="10" t="s">
        <v>222</v>
      </c>
      <c r="F114" s="10" t="s">
        <v>88</v>
      </c>
      <c r="G114" s="10" t="s">
        <v>227</v>
      </c>
      <c r="H114" s="10" t="s">
        <v>88</v>
      </c>
      <c r="I114" s="10">
        <v>13</v>
      </c>
      <c r="J114" s="4">
        <v>781.39</v>
      </c>
      <c r="K114" s="4">
        <v>306.64</v>
      </c>
      <c r="L114" s="4">
        <v>809.51</v>
      </c>
      <c r="M114" s="21">
        <f>J114*12+K114*14+L114*14+675.35*2</f>
        <v>26353.48</v>
      </c>
      <c r="N114" s="34">
        <v>33208.29</v>
      </c>
    </row>
    <row r="115" spans="1:14" s="22" customFormat="1" x14ac:dyDescent="0.25">
      <c r="A115" s="9" t="s">
        <v>158</v>
      </c>
      <c r="B115" s="20" t="s">
        <v>254</v>
      </c>
      <c r="C115" s="10" t="s">
        <v>220</v>
      </c>
      <c r="D115" s="10">
        <v>1</v>
      </c>
      <c r="E115" s="10" t="s">
        <v>222</v>
      </c>
      <c r="F115" s="10" t="s">
        <v>88</v>
      </c>
      <c r="G115" s="10" t="s">
        <v>227</v>
      </c>
      <c r="H115" s="10" t="s">
        <v>89</v>
      </c>
      <c r="I115" s="10">
        <v>13</v>
      </c>
      <c r="J115" s="4">
        <v>650.33000000000004</v>
      </c>
      <c r="K115" s="4">
        <v>306.64</v>
      </c>
      <c r="L115" s="4">
        <v>809.51</v>
      </c>
      <c r="M115" s="21">
        <f t="shared" si="6"/>
        <v>24718.86</v>
      </c>
      <c r="N115" s="32"/>
    </row>
    <row r="116" spans="1:14" s="22" customFormat="1" x14ac:dyDescent="0.25">
      <c r="A116" s="9" t="s">
        <v>169</v>
      </c>
      <c r="B116" s="20" t="s">
        <v>61</v>
      </c>
      <c r="C116" s="10" t="s">
        <v>220</v>
      </c>
      <c r="D116" s="10">
        <v>4</v>
      </c>
      <c r="E116" s="10" t="s">
        <v>222</v>
      </c>
      <c r="F116" s="10" t="s">
        <v>236</v>
      </c>
      <c r="G116" s="10" t="s">
        <v>227</v>
      </c>
      <c r="H116" s="10" t="s">
        <v>89</v>
      </c>
      <c r="I116" s="10">
        <v>14</v>
      </c>
      <c r="J116" s="4">
        <v>650.33000000000004</v>
      </c>
      <c r="K116" s="4">
        <v>331.04</v>
      </c>
      <c r="L116" s="4">
        <v>992.28</v>
      </c>
      <c r="M116" s="21">
        <f t="shared" si="6"/>
        <v>27619.24</v>
      </c>
      <c r="N116" s="32">
        <v>28545.43</v>
      </c>
    </row>
    <row r="117" spans="1:14" s="22" customFormat="1" x14ac:dyDescent="0.25">
      <c r="A117" s="9" t="s">
        <v>170</v>
      </c>
      <c r="B117" s="20" t="s">
        <v>62</v>
      </c>
      <c r="C117" s="10" t="s">
        <v>220</v>
      </c>
      <c r="D117" s="10">
        <v>1</v>
      </c>
      <c r="E117" s="10" t="s">
        <v>222</v>
      </c>
      <c r="F117" s="10" t="s">
        <v>236</v>
      </c>
      <c r="G117" s="10" t="s">
        <v>227</v>
      </c>
      <c r="H117" s="10" t="s">
        <v>89</v>
      </c>
      <c r="I117" s="10">
        <v>14</v>
      </c>
      <c r="J117" s="4">
        <v>650.33000000000004</v>
      </c>
      <c r="K117" s="4">
        <v>331.04</v>
      </c>
      <c r="L117" s="4">
        <v>1058.44</v>
      </c>
      <c r="M117" s="21">
        <f t="shared" si="6"/>
        <v>28545.48</v>
      </c>
      <c r="N117" s="34">
        <v>28545.43</v>
      </c>
    </row>
    <row r="118" spans="1:14" s="22" customFormat="1" x14ac:dyDescent="0.25">
      <c r="A118" s="9" t="s">
        <v>172</v>
      </c>
      <c r="B118" s="20" t="s">
        <v>63</v>
      </c>
      <c r="C118" s="10" t="s">
        <v>220</v>
      </c>
      <c r="D118" s="10">
        <v>1</v>
      </c>
      <c r="E118" s="10" t="s">
        <v>222</v>
      </c>
      <c r="F118" s="10" t="s">
        <v>236</v>
      </c>
      <c r="G118" s="10" t="s">
        <v>227</v>
      </c>
      <c r="H118" s="10" t="s">
        <v>89</v>
      </c>
      <c r="I118" s="10">
        <v>14</v>
      </c>
      <c r="J118" s="4">
        <v>650.33000000000004</v>
      </c>
      <c r="K118" s="4">
        <v>331.04</v>
      </c>
      <c r="L118" s="4">
        <v>1041.78</v>
      </c>
      <c r="M118" s="21">
        <f t="shared" si="6"/>
        <v>28312.240000000002</v>
      </c>
      <c r="N118" s="34">
        <v>28312.29</v>
      </c>
    </row>
    <row r="119" spans="1:14" s="22" customFormat="1" x14ac:dyDescent="0.25">
      <c r="A119" s="9" t="s">
        <v>187</v>
      </c>
      <c r="B119" s="20" t="s">
        <v>77</v>
      </c>
      <c r="C119" s="10" t="s">
        <v>220</v>
      </c>
      <c r="D119" s="10">
        <v>1</v>
      </c>
      <c r="E119" s="10" t="s">
        <v>222</v>
      </c>
      <c r="F119" s="10" t="s">
        <v>236</v>
      </c>
      <c r="G119" s="10" t="s">
        <v>227</v>
      </c>
      <c r="H119" s="10" t="s">
        <v>89</v>
      </c>
      <c r="I119" s="10">
        <v>14</v>
      </c>
      <c r="J119" s="4">
        <v>650.33000000000004</v>
      </c>
      <c r="K119" s="4">
        <v>331.04</v>
      </c>
      <c r="L119" s="4">
        <v>679.42</v>
      </c>
      <c r="M119" s="21">
        <f t="shared" si="6"/>
        <v>23239.200000000001</v>
      </c>
      <c r="N119" s="32">
        <v>26913.43</v>
      </c>
    </row>
    <row r="120" spans="1:14" s="22" customFormat="1" ht="26.25" x14ac:dyDescent="0.25">
      <c r="A120" s="9" t="s">
        <v>190</v>
      </c>
      <c r="B120" s="20" t="s">
        <v>79</v>
      </c>
      <c r="C120" s="10" t="s">
        <v>220</v>
      </c>
      <c r="D120" s="10">
        <v>2</v>
      </c>
      <c r="E120" s="10" t="s">
        <v>222</v>
      </c>
      <c r="F120" s="10" t="s">
        <v>235</v>
      </c>
      <c r="G120" s="10" t="s">
        <v>227</v>
      </c>
      <c r="H120" s="10" t="s">
        <v>89</v>
      </c>
      <c r="I120" s="10">
        <v>14</v>
      </c>
      <c r="J120" s="4">
        <v>650.33000000000004</v>
      </c>
      <c r="K120" s="4">
        <v>331.04</v>
      </c>
      <c r="L120" s="4">
        <v>858.6</v>
      </c>
      <c r="M120" s="21">
        <f t="shared" si="6"/>
        <v>25747.719999999998</v>
      </c>
      <c r="N120" s="34">
        <v>25747.71</v>
      </c>
    </row>
    <row r="121" spans="1:14" s="22" customFormat="1" ht="26.25" x14ac:dyDescent="0.25">
      <c r="A121" s="9" t="s">
        <v>191</v>
      </c>
      <c r="B121" s="20" t="s">
        <v>246</v>
      </c>
      <c r="C121" s="10" t="s">
        <v>220</v>
      </c>
      <c r="D121" s="10">
        <v>1</v>
      </c>
      <c r="E121" s="10" t="s">
        <v>222</v>
      </c>
      <c r="F121" s="10" t="s">
        <v>88</v>
      </c>
      <c r="G121" s="10" t="s">
        <v>227</v>
      </c>
      <c r="H121" s="10" t="s">
        <v>89</v>
      </c>
      <c r="I121" s="10">
        <v>14</v>
      </c>
      <c r="J121" s="4">
        <v>650.33000000000004</v>
      </c>
      <c r="K121" s="4">
        <v>331.04</v>
      </c>
      <c r="L121" s="4">
        <v>675.53</v>
      </c>
      <c r="M121" s="21">
        <f t="shared" si="6"/>
        <v>23184.74</v>
      </c>
      <c r="N121" s="32">
        <v>25281.43</v>
      </c>
    </row>
    <row r="122" spans="1:14" s="22" customFormat="1" ht="26.25" x14ac:dyDescent="0.25">
      <c r="A122" s="9" t="s">
        <v>192</v>
      </c>
      <c r="B122" s="20" t="s">
        <v>251</v>
      </c>
      <c r="C122" s="10" t="s">
        <v>220</v>
      </c>
      <c r="D122" s="10">
        <v>1</v>
      </c>
      <c r="E122" s="10" t="s">
        <v>222</v>
      </c>
      <c r="F122" s="10" t="s">
        <v>88</v>
      </c>
      <c r="G122" s="10" t="s">
        <v>227</v>
      </c>
      <c r="H122" s="10" t="s">
        <v>89</v>
      </c>
      <c r="I122" s="10">
        <v>14</v>
      </c>
      <c r="J122" s="4">
        <v>650.33000000000004</v>
      </c>
      <c r="K122" s="4">
        <v>331.04</v>
      </c>
      <c r="L122" s="4">
        <v>675.53</v>
      </c>
      <c r="M122" s="21">
        <f t="shared" si="6"/>
        <v>23184.74</v>
      </c>
      <c r="N122" s="32">
        <v>25048.29</v>
      </c>
    </row>
    <row r="123" spans="1:14" s="22" customFormat="1" ht="26.25" x14ac:dyDescent="0.25">
      <c r="A123" s="9" t="s">
        <v>193</v>
      </c>
      <c r="B123" s="20" t="s">
        <v>245</v>
      </c>
      <c r="C123" s="10" t="s">
        <v>220</v>
      </c>
      <c r="D123" s="10">
        <v>3</v>
      </c>
      <c r="E123" s="10" t="s">
        <v>222</v>
      </c>
      <c r="F123" s="10" t="s">
        <v>88</v>
      </c>
      <c r="G123" s="10" t="s">
        <v>227</v>
      </c>
      <c r="H123" s="10" t="s">
        <v>89</v>
      </c>
      <c r="I123" s="10">
        <v>14</v>
      </c>
      <c r="J123" s="4">
        <v>650.33000000000004</v>
      </c>
      <c r="K123" s="4">
        <v>331.04</v>
      </c>
      <c r="L123" s="4">
        <v>675.53</v>
      </c>
      <c r="M123" s="21">
        <f t="shared" si="6"/>
        <v>23184.74</v>
      </c>
      <c r="N123" s="32">
        <v>24815.14</v>
      </c>
    </row>
    <row r="124" spans="1:14" s="22" customFormat="1" ht="26.25" x14ac:dyDescent="0.25">
      <c r="A124" s="9" t="s">
        <v>194</v>
      </c>
      <c r="B124" s="20" t="s">
        <v>80</v>
      </c>
      <c r="C124" s="10" t="s">
        <v>220</v>
      </c>
      <c r="D124" s="10">
        <v>1</v>
      </c>
      <c r="E124" s="10" t="s">
        <v>222</v>
      </c>
      <c r="F124" s="10" t="s">
        <v>236</v>
      </c>
      <c r="G124" s="10" t="s">
        <v>227</v>
      </c>
      <c r="H124" s="10" t="s">
        <v>89</v>
      </c>
      <c r="I124" s="10">
        <v>14</v>
      </c>
      <c r="J124" s="4">
        <v>650.33000000000004</v>
      </c>
      <c r="K124" s="4">
        <v>331.04</v>
      </c>
      <c r="L124" s="4">
        <v>664.6</v>
      </c>
      <c r="M124" s="21">
        <f t="shared" si="6"/>
        <v>23031.719999999998</v>
      </c>
      <c r="N124" s="32">
        <v>24582</v>
      </c>
    </row>
    <row r="125" spans="1:14" s="22" customFormat="1" ht="26.25" x14ac:dyDescent="0.25">
      <c r="A125" s="9" t="s">
        <v>195</v>
      </c>
      <c r="B125" s="20" t="s">
        <v>248</v>
      </c>
      <c r="C125" s="10" t="s">
        <v>220</v>
      </c>
      <c r="D125" s="10">
        <v>2</v>
      </c>
      <c r="E125" s="10" t="s">
        <v>222</v>
      </c>
      <c r="F125" s="10" t="s">
        <v>88</v>
      </c>
      <c r="G125" s="10" t="s">
        <v>227</v>
      </c>
      <c r="H125" s="10" t="s">
        <v>89</v>
      </c>
      <c r="I125" s="10">
        <v>14</v>
      </c>
      <c r="J125" s="4">
        <v>650.33000000000004</v>
      </c>
      <c r="K125" s="4">
        <v>331.04</v>
      </c>
      <c r="L125" s="4">
        <v>758.68</v>
      </c>
      <c r="M125" s="21">
        <f t="shared" si="6"/>
        <v>24348.84</v>
      </c>
      <c r="N125" s="32">
        <v>24348.86</v>
      </c>
    </row>
    <row r="126" spans="1:14" s="22" customFormat="1" ht="26.25" x14ac:dyDescent="0.25">
      <c r="A126" s="9" t="s">
        <v>206</v>
      </c>
      <c r="B126" s="20" t="s">
        <v>81</v>
      </c>
      <c r="C126" s="10" t="s">
        <v>220</v>
      </c>
      <c r="D126" s="10">
        <v>3</v>
      </c>
      <c r="E126" s="10" t="s">
        <v>222</v>
      </c>
      <c r="F126" s="10" t="s">
        <v>235</v>
      </c>
      <c r="G126" s="10" t="s">
        <v>227</v>
      </c>
      <c r="H126" s="10" t="s">
        <v>95</v>
      </c>
      <c r="I126" s="10">
        <v>12</v>
      </c>
      <c r="J126" s="4">
        <v>595.22</v>
      </c>
      <c r="K126" s="4">
        <v>282.26</v>
      </c>
      <c r="L126" s="4">
        <v>763.96</v>
      </c>
      <c r="M126" s="21">
        <f>J126*14+K126*14+L126*14</f>
        <v>22980.16</v>
      </c>
      <c r="N126" s="32">
        <v>23416.29</v>
      </c>
    </row>
    <row r="127" spans="1:14" s="22" customFormat="1" ht="26.25" x14ac:dyDescent="0.25">
      <c r="A127" s="9" t="s">
        <v>205</v>
      </c>
      <c r="B127" s="20" t="s">
        <v>81</v>
      </c>
      <c r="C127" s="10" t="s">
        <v>220</v>
      </c>
      <c r="D127" s="10">
        <v>5</v>
      </c>
      <c r="E127" s="10" t="s">
        <v>222</v>
      </c>
      <c r="F127" s="10" t="s">
        <v>235</v>
      </c>
      <c r="G127" s="10" t="s">
        <v>227</v>
      </c>
      <c r="H127" s="10" t="s">
        <v>95</v>
      </c>
      <c r="I127" s="10">
        <v>12</v>
      </c>
      <c r="J127" s="4">
        <v>595.22</v>
      </c>
      <c r="K127" s="4">
        <v>282.26</v>
      </c>
      <c r="L127" s="4">
        <v>711.84</v>
      </c>
      <c r="M127" s="21">
        <f t="shared" ref="M127:M133" si="7">J127*14+K127*14+L127*14</f>
        <v>22250.48</v>
      </c>
      <c r="N127" s="34">
        <v>22250.57</v>
      </c>
    </row>
    <row r="128" spans="1:14" s="22" customFormat="1" x14ac:dyDescent="0.25">
      <c r="A128" s="9" t="s">
        <v>196</v>
      </c>
      <c r="B128" s="20" t="s">
        <v>82</v>
      </c>
      <c r="C128" s="10" t="s">
        <v>220</v>
      </c>
      <c r="D128" s="10">
        <v>2</v>
      </c>
      <c r="E128" s="10" t="s">
        <v>222</v>
      </c>
      <c r="F128" s="10" t="s">
        <v>236</v>
      </c>
      <c r="G128" s="10" t="s">
        <v>227</v>
      </c>
      <c r="H128" s="10" t="s">
        <v>95</v>
      </c>
      <c r="I128" s="10">
        <v>12</v>
      </c>
      <c r="J128" s="4">
        <v>595.22</v>
      </c>
      <c r="K128" s="4">
        <v>282.26</v>
      </c>
      <c r="L128" s="4">
        <v>811.77</v>
      </c>
      <c r="M128" s="21">
        <f t="shared" si="7"/>
        <v>23649.5</v>
      </c>
      <c r="N128" s="34">
        <v>23649.43</v>
      </c>
    </row>
    <row r="129" spans="1:14" s="22" customFormat="1" x14ac:dyDescent="0.25">
      <c r="A129" s="9" t="s">
        <v>197</v>
      </c>
      <c r="B129" s="20" t="s">
        <v>83</v>
      </c>
      <c r="C129" s="10" t="s">
        <v>220</v>
      </c>
      <c r="D129" s="10">
        <v>4</v>
      </c>
      <c r="E129" s="10" t="s">
        <v>222</v>
      </c>
      <c r="F129" s="10" t="s">
        <v>236</v>
      </c>
      <c r="G129" s="10" t="s">
        <v>227</v>
      </c>
      <c r="H129" s="10" t="s">
        <v>95</v>
      </c>
      <c r="I129" s="10">
        <v>12</v>
      </c>
      <c r="J129" s="4">
        <v>595.22</v>
      </c>
      <c r="K129" s="4">
        <v>282.26</v>
      </c>
      <c r="L129" s="4">
        <v>761.81</v>
      </c>
      <c r="M129" s="21">
        <f t="shared" si="7"/>
        <v>22950.059999999998</v>
      </c>
      <c r="N129" s="34">
        <v>22950</v>
      </c>
    </row>
    <row r="130" spans="1:14" s="22" customFormat="1" ht="26.25" x14ac:dyDescent="0.25">
      <c r="A130" s="9" t="s">
        <v>252</v>
      </c>
      <c r="B130" s="20" t="s">
        <v>253</v>
      </c>
      <c r="C130" s="10" t="s">
        <v>220</v>
      </c>
      <c r="D130" s="10">
        <v>1</v>
      </c>
      <c r="E130" s="10" t="s">
        <v>222</v>
      </c>
      <c r="F130" s="10" t="s">
        <v>235</v>
      </c>
      <c r="G130" s="10" t="s">
        <v>227</v>
      </c>
      <c r="H130" s="10" t="s">
        <v>95</v>
      </c>
      <c r="I130" s="10">
        <v>12</v>
      </c>
      <c r="J130" s="4">
        <v>595.22</v>
      </c>
      <c r="K130" s="4">
        <v>282.26</v>
      </c>
      <c r="L130" s="4">
        <v>763.96</v>
      </c>
      <c r="M130" s="21">
        <f t="shared" ref="M130" si="8">J130*14+K130*14+L130*14</f>
        <v>22980.16</v>
      </c>
      <c r="N130" s="32">
        <v>23183.14</v>
      </c>
    </row>
    <row r="131" spans="1:14" s="22" customFormat="1" x14ac:dyDescent="0.25">
      <c r="A131" s="9" t="s">
        <v>198</v>
      </c>
      <c r="B131" s="20" t="s">
        <v>84</v>
      </c>
      <c r="C131" s="10" t="s">
        <v>220</v>
      </c>
      <c r="D131" s="10">
        <v>1</v>
      </c>
      <c r="E131" s="10" t="s">
        <v>222</v>
      </c>
      <c r="F131" s="10" t="s">
        <v>235</v>
      </c>
      <c r="G131" s="10" t="s">
        <v>227</v>
      </c>
      <c r="H131" s="10" t="s">
        <v>95</v>
      </c>
      <c r="I131" s="10">
        <v>12</v>
      </c>
      <c r="J131" s="4">
        <v>595.22</v>
      </c>
      <c r="K131" s="4">
        <v>282.26</v>
      </c>
      <c r="L131" s="4">
        <v>745.15</v>
      </c>
      <c r="M131" s="21">
        <f t="shared" si="7"/>
        <v>22716.82</v>
      </c>
      <c r="N131" s="32">
        <v>22716.86</v>
      </c>
    </row>
    <row r="132" spans="1:14" s="22" customFormat="1" x14ac:dyDescent="0.25">
      <c r="A132" s="9" t="s">
        <v>199</v>
      </c>
      <c r="B132" s="20" t="s">
        <v>244</v>
      </c>
      <c r="C132" s="10" t="s">
        <v>220</v>
      </c>
      <c r="D132" s="10">
        <v>6</v>
      </c>
      <c r="E132" s="10" t="s">
        <v>222</v>
      </c>
      <c r="F132" s="10" t="s">
        <v>235</v>
      </c>
      <c r="G132" s="10" t="s">
        <v>227</v>
      </c>
      <c r="H132" s="10" t="s">
        <v>95</v>
      </c>
      <c r="I132" s="10">
        <v>12</v>
      </c>
      <c r="J132" s="4">
        <v>595.22</v>
      </c>
      <c r="K132" s="4">
        <v>282.26</v>
      </c>
      <c r="L132" s="4">
        <v>711.84</v>
      </c>
      <c r="M132" s="21">
        <f t="shared" si="7"/>
        <v>22250.48</v>
      </c>
      <c r="N132" s="32">
        <v>22250.57</v>
      </c>
    </row>
    <row r="133" spans="1:14" s="22" customFormat="1" x14ac:dyDescent="0.25">
      <c r="A133" s="9" t="s">
        <v>200</v>
      </c>
      <c r="B133" s="20" t="s">
        <v>85</v>
      </c>
      <c r="C133" s="10" t="s">
        <v>220</v>
      </c>
      <c r="D133" s="10">
        <v>2</v>
      </c>
      <c r="E133" s="10" t="s">
        <v>222</v>
      </c>
      <c r="F133" s="10" t="s">
        <v>235</v>
      </c>
      <c r="G133" s="10" t="s">
        <v>227</v>
      </c>
      <c r="H133" s="10" t="s">
        <v>95</v>
      </c>
      <c r="I133" s="10">
        <v>12</v>
      </c>
      <c r="J133" s="4">
        <v>595.22</v>
      </c>
      <c r="K133" s="4">
        <v>282.26</v>
      </c>
      <c r="L133" s="4">
        <v>711.84</v>
      </c>
      <c r="M133" s="21">
        <f t="shared" si="7"/>
        <v>22250.48</v>
      </c>
      <c r="N133" s="32">
        <v>22250.57</v>
      </c>
    </row>
    <row r="134" spans="1:14" x14ac:dyDescent="0.25">
      <c r="A134" s="1"/>
      <c r="H134" s="1"/>
      <c r="I134" s="1"/>
      <c r="J134" s="3"/>
      <c r="K134" s="3"/>
      <c r="L134" s="3"/>
    </row>
    <row r="135" spans="1:14" s="13" customFormat="1" x14ac:dyDescent="0.25">
      <c r="A135" s="16"/>
      <c r="B135" s="17" t="s">
        <v>223</v>
      </c>
      <c r="C135" s="17" t="s">
        <v>228</v>
      </c>
      <c r="D135" s="17"/>
      <c r="H135" s="16"/>
      <c r="I135" s="16"/>
      <c r="J135" s="18"/>
      <c r="K135" s="18"/>
      <c r="L135" s="18"/>
      <c r="M135" s="17"/>
      <c r="N135" s="14"/>
    </row>
    <row r="136" spans="1:14" s="13" customFormat="1" x14ac:dyDescent="0.25">
      <c r="A136" s="16"/>
      <c r="B136" s="17" t="s">
        <v>209</v>
      </c>
      <c r="C136" s="17" t="s">
        <v>229</v>
      </c>
      <c r="D136" s="17"/>
      <c r="H136" s="16"/>
      <c r="I136" s="16"/>
      <c r="J136" s="18"/>
      <c r="K136" s="18"/>
      <c r="L136" s="18"/>
      <c r="M136" s="17"/>
      <c r="N136" s="14"/>
    </row>
    <row r="137" spans="1:14" s="13" customFormat="1" x14ac:dyDescent="0.25">
      <c r="A137" s="16"/>
      <c r="B137" s="17" t="s">
        <v>207</v>
      </c>
      <c r="C137" s="17"/>
      <c r="D137" s="17"/>
      <c r="H137" s="16"/>
      <c r="I137" s="16"/>
      <c r="J137" s="18"/>
      <c r="K137" s="18"/>
      <c r="L137" s="18"/>
      <c r="M137" s="17"/>
      <c r="N137" s="14"/>
    </row>
    <row r="138" spans="1:14" s="13" customFormat="1" x14ac:dyDescent="0.25">
      <c r="A138" s="16"/>
      <c r="B138" s="17" t="s">
        <v>233</v>
      </c>
      <c r="C138" s="17"/>
      <c r="D138" s="17"/>
      <c r="H138" s="16"/>
      <c r="I138" s="16"/>
      <c r="J138" s="18"/>
      <c r="K138" s="18"/>
      <c r="L138" s="18"/>
      <c r="M138" s="17"/>
      <c r="N138" s="14"/>
    </row>
    <row r="139" spans="1:14" s="13" customFormat="1" x14ac:dyDescent="0.25">
      <c r="A139" s="16"/>
      <c r="B139" s="17" t="s">
        <v>208</v>
      </c>
      <c r="C139" s="17"/>
      <c r="D139" s="17"/>
      <c r="H139" s="16"/>
      <c r="I139" s="16"/>
      <c r="J139" s="18"/>
      <c r="K139" s="18"/>
      <c r="L139" s="18"/>
      <c r="M139" s="17"/>
      <c r="N139" s="14"/>
    </row>
    <row r="140" spans="1:14" s="13" customFormat="1" ht="77.25" x14ac:dyDescent="0.25">
      <c r="A140" s="16"/>
      <c r="B140" s="19" t="s">
        <v>210</v>
      </c>
      <c r="C140" s="17"/>
      <c r="D140" s="17"/>
      <c r="H140" s="16"/>
      <c r="I140" s="16"/>
      <c r="J140" s="18"/>
      <c r="K140" s="18"/>
      <c r="L140" s="18"/>
      <c r="M140" s="17"/>
      <c r="N140" s="14"/>
    </row>
    <row r="141" spans="1:14" x14ac:dyDescent="0.25">
      <c r="A141" s="1"/>
      <c r="H141" s="1"/>
      <c r="I141" s="1"/>
      <c r="J141" s="3"/>
      <c r="K141" s="3"/>
      <c r="L141" s="3"/>
    </row>
    <row r="142" spans="1:14" x14ac:dyDescent="0.25">
      <c r="A142" s="1"/>
      <c r="H142" s="1"/>
      <c r="I142" s="1"/>
      <c r="J142" s="3"/>
      <c r="K142" s="3"/>
      <c r="L142" s="3"/>
    </row>
    <row r="143" spans="1:14" x14ac:dyDescent="0.25">
      <c r="A143" s="1"/>
      <c r="H143" s="1"/>
      <c r="I143" s="1"/>
      <c r="J143" s="3"/>
      <c r="K143" s="3"/>
      <c r="L143" s="3"/>
    </row>
    <row r="144" spans="1:14" x14ac:dyDescent="0.25">
      <c r="A144" s="1"/>
      <c r="H144" s="1"/>
      <c r="I144" s="1"/>
      <c r="J144" s="3"/>
      <c r="K144" s="3"/>
      <c r="L144" s="3"/>
    </row>
  </sheetData>
  <sortState ref="A36:O119">
    <sortCondition ref="H36:H11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RLT Ajuntament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Eva Miralles Acosta</cp:lastModifiedBy>
  <dcterms:created xsi:type="dcterms:W3CDTF">2020-11-04T08:55:27Z</dcterms:created>
  <dcterms:modified xsi:type="dcterms:W3CDTF">2021-05-03T12:20:46Z</dcterms:modified>
</cp:coreProperties>
</file>